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C:\Users\etleva.prifti\Desktop\sfera\"/>
    </mc:Choice>
  </mc:AlternateContent>
  <xr:revisionPtr revIDLastSave="0" documentId="13_ncr:1_{4AA34C0E-91FB-4C6A-A735-F9A28A46A503}" xr6:coauthVersionLast="45" xr6:coauthVersionMax="45" xr10:uidLastSave="{00000000-0000-0000-0000-000000000000}"/>
  <bookViews>
    <workbookView xWindow="-120" yWindow="-120" windowWidth="20730" windowHeight="11160" tabRatio="935" xr2:uid="{00000000-000D-0000-FFFF-FFFF00000000}"/>
  </bookViews>
  <sheets>
    <sheet name="PASH natyres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6" l="1"/>
  <c r="B21" i="6"/>
  <c r="B20" i="6"/>
  <c r="B16" i="6"/>
  <c r="B6" i="6"/>
  <c r="B12" i="6" l="1"/>
  <c r="C17" i="6" l="1"/>
  <c r="B17" i="6"/>
  <c r="B23" i="6"/>
  <c r="C23" i="6"/>
  <c r="B13" i="6"/>
  <c r="C12" i="6"/>
  <c r="B25" i="6" l="1"/>
  <c r="B27" i="6" s="1"/>
  <c r="C25" i="6"/>
  <c r="C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<sst xmlns="http://schemas.openxmlformats.org/spreadsheetml/2006/main" count="26" uniqueCount="25">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</sst>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3" fontId="1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164" fontId="9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164" fontId="8" fillId="3" borderId="0" xfId="2" applyNumberFormat="1" applyFont="1" applyFill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horizontal="left" vertical="center"/>
    </xf>
    <xf numFmtId="164" fontId="3" fillId="3" borderId="3" xfId="2" applyNumberFormat="1" applyFont="1" applyFill="1" applyBorder="1" applyAlignment="1">
      <alignment vertical="center"/>
    </xf>
    <xf numFmtId="164" fontId="3" fillId="3" borderId="2" xfId="2" applyNumberFormat="1" applyFont="1" applyFill="1" applyBorder="1" applyAlignment="1">
      <alignment vertical="center"/>
    </xf>
    <xf numFmtId="164" fontId="0" fillId="0" borderId="0" xfId="2" applyNumberFormat="1" applyFont="1"/>
    <xf numFmtId="164" fontId="4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Fill="1" applyBorder="1"/>
    <xf numFmtId="43" fontId="0" fillId="0" borderId="0" xfId="2" applyFont="1"/>
    <xf numFmtId="0" fontId="11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4">
    <cellStyle name="Comma" xfId="2" builtinId="3"/>
    <cellStyle name="Normal" xfId="0" builtinId="0"/>
    <cellStyle name="Normal 2" xfId="3" xr:uid="{443D7D23-F142-4CF1-AF45-9EAE07D08FD2}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30"/>
  <sheetViews>
    <sheetView tabSelected="1" topLeftCell="A10" workbookViewId="0">
      <selection activeCell="G25" sqref="G25"/>
    </sheetView>
  </sheetViews>
  <sheetFormatPr defaultRowHeight="15" x14ac:dyDescent="0.25"/>
  <cols>
    <col min="1" max="1" width="61" customWidth="1"/>
    <col min="2" max="2" width="22.28515625" customWidth="1"/>
    <col min="3" max="3" width="22.28515625" style="25" customWidth="1"/>
    <col min="6" max="6" width="13.28515625" customWidth="1"/>
    <col min="7" max="7" width="14.28515625" bestFit="1" customWidth="1"/>
  </cols>
  <sheetData>
    <row r="1" spans="1:7" x14ac:dyDescent="0.25">
      <c r="A1" s="11"/>
    </row>
    <row r="2" spans="1:7" ht="15" customHeight="1" x14ac:dyDescent="0.25">
      <c r="A2" s="29" t="s">
        <v>8</v>
      </c>
      <c r="B2" s="12" t="s">
        <v>0</v>
      </c>
      <c r="C2" s="26" t="s">
        <v>0</v>
      </c>
    </row>
    <row r="3" spans="1:7" ht="15" customHeight="1" x14ac:dyDescent="0.25">
      <c r="A3" s="30"/>
      <c r="B3" s="12" t="s">
        <v>1</v>
      </c>
      <c r="C3" s="26" t="s">
        <v>2</v>
      </c>
    </row>
    <row r="4" spans="1:7" x14ac:dyDescent="0.25">
      <c r="A4" s="1" t="s">
        <v>14</v>
      </c>
      <c r="B4" s="4"/>
      <c r="C4" s="15"/>
    </row>
    <row r="5" spans="1:7" x14ac:dyDescent="0.25">
      <c r="B5" s="8"/>
      <c r="C5" s="15"/>
    </row>
    <row r="6" spans="1:7" x14ac:dyDescent="0.25">
      <c r="A6" s="5" t="s">
        <v>9</v>
      </c>
      <c r="B6" s="14">
        <f>34049718</f>
        <v>34049718</v>
      </c>
      <c r="C6" s="15">
        <v>15359921</v>
      </c>
      <c r="G6" s="28"/>
    </row>
    <row r="7" spans="1:7" x14ac:dyDescent="0.25">
      <c r="A7" s="5" t="s">
        <v>15</v>
      </c>
      <c r="B7" s="15"/>
      <c r="C7" s="15"/>
    </row>
    <row r="8" spans="1:7" x14ac:dyDescent="0.25">
      <c r="A8" s="5" t="s">
        <v>16</v>
      </c>
      <c r="B8" s="15"/>
      <c r="C8" s="15"/>
    </row>
    <row r="9" spans="1:7" x14ac:dyDescent="0.25">
      <c r="A9" s="5" t="s">
        <v>17</v>
      </c>
      <c r="B9" s="15"/>
      <c r="C9" s="15"/>
    </row>
    <row r="10" spans="1:7" x14ac:dyDescent="0.25">
      <c r="A10" s="5" t="s">
        <v>18</v>
      </c>
      <c r="B10" s="16"/>
      <c r="C10" s="15"/>
    </row>
    <row r="11" spans="1:7" x14ac:dyDescent="0.25">
      <c r="A11" s="5" t="s">
        <v>19</v>
      </c>
      <c r="B11" s="16">
        <v>-6038813</v>
      </c>
      <c r="C11" s="15"/>
      <c r="G11" s="28"/>
    </row>
    <row r="12" spans="1:7" x14ac:dyDescent="0.25">
      <c r="A12" s="5" t="s">
        <v>20</v>
      </c>
      <c r="B12" s="17">
        <f>SUM(B13:B14)</f>
        <v>-5425463</v>
      </c>
      <c r="C12" s="17">
        <f>SUM(C13:C14)</f>
        <v>-5086279</v>
      </c>
      <c r="G12" s="28"/>
    </row>
    <row r="13" spans="1:7" x14ac:dyDescent="0.25">
      <c r="A13" s="13" t="s">
        <v>10</v>
      </c>
      <c r="B13" s="16">
        <f>-4749629</f>
        <v>-4749629</v>
      </c>
      <c r="C13" s="15">
        <v>-4445850</v>
      </c>
      <c r="G13" s="28"/>
    </row>
    <row r="14" spans="1:7" x14ac:dyDescent="0.25">
      <c r="A14" s="13" t="s">
        <v>22</v>
      </c>
      <c r="B14" s="16">
        <v>-675834</v>
      </c>
      <c r="C14" s="15">
        <v>-640429</v>
      </c>
      <c r="F14" s="25"/>
      <c r="G14" s="28"/>
    </row>
    <row r="15" spans="1:7" x14ac:dyDescent="0.25">
      <c r="A15" s="5" t="s">
        <v>21</v>
      </c>
      <c r="B15" s="18">
        <v>-268691</v>
      </c>
      <c r="C15" s="27">
        <v>-268691</v>
      </c>
      <c r="F15" s="25"/>
      <c r="G15" s="28"/>
    </row>
    <row r="16" spans="1:7" x14ac:dyDescent="0.25">
      <c r="A16" s="5" t="s">
        <v>4</v>
      </c>
      <c r="B16" s="18">
        <f>-1759525</f>
        <v>-1759525</v>
      </c>
      <c r="C16" s="27">
        <v>-8589237</v>
      </c>
      <c r="F16" s="25"/>
      <c r="G16" s="28"/>
    </row>
    <row r="17" spans="1:7" x14ac:dyDescent="0.25">
      <c r="A17" s="7" t="s">
        <v>11</v>
      </c>
      <c r="B17" s="19">
        <f>SUM(B6:B12,B15:B16)</f>
        <v>20557226</v>
      </c>
      <c r="C17" s="19">
        <f>SUM(C6:C12,C15:C16)</f>
        <v>1415714</v>
      </c>
      <c r="F17" s="25"/>
      <c r="G17" s="28"/>
    </row>
    <row r="18" spans="1:7" x14ac:dyDescent="0.25">
      <c r="A18" s="3"/>
      <c r="B18" s="20"/>
      <c r="C18" s="20"/>
      <c r="F18" s="25"/>
      <c r="G18" s="28"/>
    </row>
    <row r="19" spans="1:7" x14ac:dyDescent="0.25">
      <c r="A19" s="2" t="s">
        <v>5</v>
      </c>
      <c r="B19" s="21"/>
      <c r="C19" s="15"/>
      <c r="F19" s="25"/>
      <c r="G19" s="28"/>
    </row>
    <row r="20" spans="1:7" x14ac:dyDescent="0.25">
      <c r="A20" s="9" t="s">
        <v>13</v>
      </c>
      <c r="B20" s="21">
        <f>96</f>
        <v>96</v>
      </c>
      <c r="C20" s="15">
        <v>-58574</v>
      </c>
      <c r="F20" s="25"/>
      <c r="G20" s="28"/>
    </row>
    <row r="21" spans="1:7" x14ac:dyDescent="0.25">
      <c r="A21" s="5" t="s">
        <v>6</v>
      </c>
      <c r="B21" s="16">
        <f>12236-458931</f>
        <v>-446695</v>
      </c>
      <c r="C21" s="15"/>
      <c r="F21" s="25"/>
      <c r="G21" s="28"/>
    </row>
    <row r="22" spans="1:7" x14ac:dyDescent="0.25">
      <c r="A22" s="5" t="s">
        <v>12</v>
      </c>
      <c r="B22" s="16">
        <f>16-62</f>
        <v>-46</v>
      </c>
      <c r="C22" s="15">
        <v>-217318</v>
      </c>
      <c r="F22" s="25"/>
      <c r="G22" s="28"/>
    </row>
    <row r="23" spans="1:7" x14ac:dyDescent="0.25">
      <c r="A23" s="3" t="s">
        <v>3</v>
      </c>
      <c r="B23" s="19">
        <f>SUM(B20:B22)</f>
        <v>-446645</v>
      </c>
      <c r="C23" s="19">
        <f>SUM(C20:C22)</f>
        <v>-275892</v>
      </c>
      <c r="F23" s="25"/>
      <c r="G23" s="28"/>
    </row>
    <row r="24" spans="1:7" x14ac:dyDescent="0.25">
      <c r="A24" s="10"/>
      <c r="B24" s="22"/>
      <c r="C24" s="15"/>
      <c r="F24" s="25"/>
      <c r="G24" s="28"/>
    </row>
    <row r="25" spans="1:7" ht="15.75" thickBot="1" x14ac:dyDescent="0.3">
      <c r="A25" s="10" t="s">
        <v>7</v>
      </c>
      <c r="B25" s="23">
        <f>B23+B17</f>
        <v>20110581</v>
      </c>
      <c r="C25" s="23">
        <f>C23+C17</f>
        <v>1139822</v>
      </c>
      <c r="F25" s="25"/>
      <c r="G25" s="28"/>
    </row>
    <row r="26" spans="1:7" x14ac:dyDescent="0.25">
      <c r="A26" s="6" t="s">
        <v>23</v>
      </c>
      <c r="B26" s="14">
        <v>3034587</v>
      </c>
      <c r="C26" s="15">
        <v>274953</v>
      </c>
      <c r="F26" s="25"/>
      <c r="G26" s="28"/>
    </row>
    <row r="27" spans="1:7" ht="15.75" thickBot="1" x14ac:dyDescent="0.3">
      <c r="A27" s="10" t="s">
        <v>24</v>
      </c>
      <c r="B27" s="24">
        <f>B25-B26</f>
        <v>17075994</v>
      </c>
      <c r="C27" s="24">
        <f>C25-C26</f>
        <v>864869</v>
      </c>
      <c r="F27" s="25"/>
      <c r="G27" s="28"/>
    </row>
    <row r="28" spans="1:7" ht="15.75" thickTop="1" x14ac:dyDescent="0.25">
      <c r="A28" s="4"/>
      <c r="B28" s="4"/>
      <c r="C28" s="15"/>
    </row>
    <row r="29" spans="1:7" x14ac:dyDescent="0.25">
      <c r="A29" s="4"/>
      <c r="B29" s="4"/>
      <c r="C29" s="15"/>
    </row>
    <row r="30" spans="1:7" x14ac:dyDescent="0.25">
      <c r="A30" s="4"/>
      <c r="B30" s="4"/>
      <c r="C30" s="15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Etleva Prifti</cp:lastModifiedBy>
  <cp:lastPrinted>2020-07-16T10:15:07Z</cp:lastPrinted>
  <dcterms:created xsi:type="dcterms:W3CDTF">2016-08-04T12:40:37Z</dcterms:created>
  <dcterms:modified xsi:type="dcterms:W3CDTF">2020-07-21T07:43:31Z</dcterms:modified>
</cp:coreProperties>
</file>