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95" windowHeight="8190" activeTab="4"/>
  </bookViews>
  <sheets>
    <sheet name="Aktivi, Pasivi etj" sheetId="1" r:id="rId1"/>
    <sheet name="Amortizimi" sheetId="2" r:id="rId2"/>
    <sheet name="Inventari" sheetId="6" r:id="rId3"/>
    <sheet name="Deklarate Analitike" sheetId="7" r:id="rId4"/>
    <sheet name="Sheet1" sheetId="8" r:id="rId5"/>
  </sheets>
  <definedNames>
    <definedName name="OLE_LINK6" localSheetId="0">'Aktivi, Pasivi etj'!$A$98</definedName>
  </definedNames>
  <calcPr calcId="144525"/>
</workbook>
</file>

<file path=xl/calcChain.xml><?xml version="1.0" encoding="utf-8"?>
<calcChain xmlns="http://schemas.openxmlformats.org/spreadsheetml/2006/main">
  <c r="K16" i="7" l="1"/>
  <c r="C100" i="1" l="1"/>
  <c r="C41" i="1"/>
  <c r="D89" i="1"/>
  <c r="C89" i="1"/>
  <c r="C64" i="1" l="1"/>
  <c r="C73" i="1" l="1"/>
  <c r="C93" i="1" s="1"/>
  <c r="C136" i="1" l="1"/>
  <c r="C101" i="1"/>
  <c r="D127" i="1"/>
  <c r="D114" i="1" s="1"/>
  <c r="D136" i="1" s="1"/>
  <c r="D100" i="1"/>
  <c r="D73" i="1"/>
  <c r="D41" i="1"/>
  <c r="D64" i="1" s="1"/>
  <c r="C137" i="1" l="1"/>
  <c r="C142" i="1" s="1"/>
  <c r="D142" i="1"/>
  <c r="D137" i="1"/>
  <c r="C143" i="1" l="1"/>
  <c r="C144" i="1" s="1"/>
  <c r="D143" i="1"/>
  <c r="D144" i="1" s="1"/>
  <c r="D93" i="1" s="1"/>
  <c r="K58" i="7"/>
  <c r="I58" i="7"/>
  <c r="K53" i="7"/>
  <c r="K50" i="7" l="1"/>
  <c r="K52" i="7" s="1"/>
  <c r="D6" i="2" l="1"/>
  <c r="H8" i="2"/>
  <c r="G8" i="2"/>
  <c r="F8" i="2" s="1"/>
  <c r="C8" i="2" l="1"/>
  <c r="D8" i="2"/>
  <c r="E6" i="2" l="1"/>
  <c r="E8" i="2" s="1"/>
</calcChain>
</file>

<file path=xl/sharedStrings.xml><?xml version="1.0" encoding="utf-8"?>
<sst xmlns="http://schemas.openxmlformats.org/spreadsheetml/2006/main" count="231" uniqueCount="212">
  <si>
    <t xml:space="preserve">A K T I V E T </t>
  </si>
  <si>
    <t xml:space="preserve">Periudha Raportuese </t>
  </si>
  <si>
    <t xml:space="preserve">Periudha Para ardhese </t>
  </si>
  <si>
    <t xml:space="preserve">A K T I V E T A F A T S H K U R T R A </t>
  </si>
  <si>
    <t xml:space="preserve">&gt; </t>
  </si>
  <si>
    <t xml:space="preserve">Totali Aktiveve </t>
  </si>
  <si>
    <t xml:space="preserve">1      Aktivet monetare </t>
  </si>
  <si>
    <r>
      <t xml:space="preserve">   &gt; </t>
    </r>
    <r>
      <rPr>
        <i/>
        <sz val="9"/>
        <color rgb="FF000000"/>
        <rFont val="Arial"/>
        <family val="2"/>
      </rPr>
      <t xml:space="preserve">Banka </t>
    </r>
  </si>
  <si>
    <r>
      <t xml:space="preserve">   &gt; </t>
    </r>
    <r>
      <rPr>
        <i/>
        <sz val="9"/>
        <color rgb="FF000000"/>
        <rFont val="Arial"/>
        <family val="2"/>
      </rPr>
      <t xml:space="preserve">Arka </t>
    </r>
  </si>
  <si>
    <t xml:space="preserve">2        Aktive te tjera financiare afatshkurtra </t>
  </si>
  <si>
    <r>
      <t xml:space="preserve">   &gt; </t>
    </r>
    <r>
      <rPr>
        <i/>
        <sz val="9"/>
        <color rgb="FF000000"/>
        <rFont val="Arial"/>
        <family val="2"/>
      </rPr>
      <t xml:space="preserve">Lendet e para </t>
    </r>
  </si>
  <si>
    <r>
      <t xml:space="preserve">   &gt; </t>
    </r>
    <r>
      <rPr>
        <i/>
        <sz val="9"/>
        <color rgb="FF000000"/>
        <rFont val="Arial"/>
        <family val="2"/>
      </rPr>
      <t xml:space="preserve">Prodhim ne proces </t>
    </r>
  </si>
  <si>
    <r>
      <t xml:space="preserve">   &gt; </t>
    </r>
    <r>
      <rPr>
        <i/>
        <sz val="9"/>
        <color rgb="FF000000"/>
        <rFont val="Arial"/>
        <family val="2"/>
      </rPr>
      <t xml:space="preserve">Produkte te gatshme </t>
    </r>
  </si>
  <si>
    <r>
      <t xml:space="preserve">   &gt; </t>
    </r>
    <r>
      <rPr>
        <i/>
        <sz val="9"/>
        <color rgb="FF000000"/>
        <rFont val="Arial"/>
        <family val="2"/>
      </rPr>
      <t xml:space="preserve">Mallra per rishitje </t>
    </r>
  </si>
  <si>
    <r>
      <t xml:space="preserve">   &gt; </t>
    </r>
    <r>
      <rPr>
        <i/>
        <sz val="9"/>
        <color rgb="FF000000"/>
        <rFont val="Arial"/>
        <family val="2"/>
      </rPr>
      <t xml:space="preserve">Parapagesa per furnizime </t>
    </r>
  </si>
  <si>
    <r>
      <t xml:space="preserve">   &gt; </t>
    </r>
    <r>
      <rPr>
        <i/>
        <sz val="9"/>
        <color rgb="FF000000"/>
        <rFont val="Arial"/>
        <family val="2"/>
      </rPr>
      <t xml:space="preserve">Kerkesa te arketushme </t>
    </r>
  </si>
  <si>
    <r>
      <t xml:space="preserve">   &gt; </t>
    </r>
    <r>
      <rPr>
        <i/>
        <sz val="9"/>
        <color rgb="FF000000"/>
        <rFont val="Arial"/>
        <family val="2"/>
      </rPr>
      <t xml:space="preserve">Te tjera te arketushme </t>
    </r>
  </si>
  <si>
    <r>
      <t xml:space="preserve">   &gt; </t>
    </r>
    <r>
      <rPr>
        <i/>
        <sz val="9"/>
        <color rgb="FF000000"/>
        <rFont val="Arial"/>
        <family val="2"/>
      </rPr>
      <t xml:space="preserve">Instrumenta te tjera financiare dhe borxhi </t>
    </r>
  </si>
  <si>
    <t xml:space="preserve">   &gt; </t>
  </si>
  <si>
    <t xml:space="preserve">3       Inventari </t>
  </si>
  <si>
    <t xml:space="preserve">        A K T I V E T A F A T G J A T A </t>
  </si>
  <si>
    <t xml:space="preserve">4          Aktive afatgjata materiale </t>
  </si>
  <si>
    <r>
      <t xml:space="preserve">   &gt; </t>
    </r>
    <r>
      <rPr>
        <i/>
        <sz val="9"/>
        <color rgb="FF000000"/>
        <rFont val="Arial"/>
        <family val="2"/>
      </rPr>
      <t xml:space="preserve">Toka </t>
    </r>
  </si>
  <si>
    <r>
      <t xml:space="preserve">   &gt; </t>
    </r>
    <r>
      <rPr>
        <i/>
        <sz val="9"/>
        <color rgb="FF000000"/>
        <rFont val="Arial"/>
        <family val="2"/>
      </rPr>
      <t xml:space="preserve">Ndertesa </t>
    </r>
  </si>
  <si>
    <r>
      <t xml:space="preserve">   &gt; </t>
    </r>
    <r>
      <rPr>
        <i/>
        <sz val="9"/>
        <color rgb="FF000000"/>
        <rFont val="Arial"/>
        <family val="2"/>
      </rPr>
      <t xml:space="preserve">Makineri dhe paisje </t>
    </r>
  </si>
  <si>
    <r>
      <t xml:space="preserve">   &gt; </t>
    </r>
    <r>
      <rPr>
        <i/>
        <sz val="9"/>
        <color rgb="FF000000"/>
        <rFont val="Arial"/>
        <family val="2"/>
      </rPr>
      <t xml:space="preserve">Aktive tjera afat gjata materiale </t>
    </r>
  </si>
  <si>
    <t xml:space="preserve">5         Aktive te tjera afatgjata </t>
  </si>
  <si>
    <t>Nr</t>
  </si>
  <si>
    <t xml:space="preserve">Nr </t>
  </si>
  <si>
    <t xml:space="preserve">PASIVET DHE KAPITALI </t>
  </si>
  <si>
    <t xml:space="preserve">I </t>
  </si>
  <si>
    <t xml:space="preserve">P A S I V E T A F A T S H K U R T R A </t>
  </si>
  <si>
    <t>1       Huamarrjet</t>
  </si>
  <si>
    <t xml:space="preserve">II </t>
  </si>
  <si>
    <t xml:space="preserve">P A S I V E T A F A T G J A T A </t>
  </si>
  <si>
    <t xml:space="preserve">III </t>
  </si>
  <si>
    <t xml:space="preserve">K A P I T A L I </t>
  </si>
  <si>
    <t xml:space="preserve">Totali Pasiveve </t>
  </si>
  <si>
    <r>
      <t xml:space="preserve">    &gt; </t>
    </r>
    <r>
      <rPr>
        <i/>
        <sz val="9"/>
        <color rgb="FF000000"/>
        <rFont val="Arial"/>
        <family val="2"/>
      </rPr>
      <t xml:space="preserve">Huamarrje afat shkuatra </t>
    </r>
  </si>
  <si>
    <r>
      <t xml:space="preserve">    &gt; </t>
    </r>
    <r>
      <rPr>
        <i/>
        <sz val="9"/>
        <color rgb="FF000000"/>
        <rFont val="Arial"/>
        <family val="2"/>
      </rPr>
      <t xml:space="preserve">Overdraftet bankare </t>
    </r>
  </si>
  <si>
    <t xml:space="preserve"> 2       Detyrimet tregetare </t>
  </si>
  <si>
    <r>
      <t xml:space="preserve">    &gt; </t>
    </r>
    <r>
      <rPr>
        <i/>
        <sz val="9"/>
        <color rgb="FF000000"/>
        <rFont val="Arial"/>
        <family val="2"/>
      </rPr>
      <t xml:space="preserve">Te pagueshme ndaj furnitoreve </t>
    </r>
  </si>
  <si>
    <r>
      <t xml:space="preserve">    &gt; </t>
    </r>
    <r>
      <rPr>
        <i/>
        <sz val="9"/>
        <color rgb="FF000000"/>
        <rFont val="Arial"/>
        <family val="2"/>
      </rPr>
      <t xml:space="preserve">Te pagueshme ndaj punonjesve </t>
    </r>
  </si>
  <si>
    <r>
      <t xml:space="preserve">    &gt; </t>
    </r>
    <r>
      <rPr>
        <i/>
        <sz val="9"/>
        <color rgb="FF000000"/>
        <rFont val="Arial"/>
        <family val="2"/>
      </rPr>
      <t xml:space="preserve">Detyrime per Sigurime Shoq.Shend. </t>
    </r>
  </si>
  <si>
    <r>
      <t xml:space="preserve">    &gt; </t>
    </r>
    <r>
      <rPr>
        <i/>
        <sz val="9"/>
        <color rgb="FF000000"/>
        <rFont val="Arial"/>
        <family val="2"/>
      </rPr>
      <t xml:space="preserve">Detyrime tatimore per TAP-in </t>
    </r>
  </si>
  <si>
    <r>
      <t xml:space="preserve">    &gt; </t>
    </r>
    <r>
      <rPr>
        <i/>
        <sz val="9"/>
        <color rgb="FF000000"/>
        <rFont val="Arial"/>
        <family val="2"/>
      </rPr>
      <t xml:space="preserve">Detyrime tatimore per Tatim Fitimin </t>
    </r>
  </si>
  <si>
    <r>
      <t xml:space="preserve">    &gt; </t>
    </r>
    <r>
      <rPr>
        <i/>
        <sz val="9"/>
        <color rgb="FF000000"/>
        <rFont val="Arial"/>
        <family val="2"/>
      </rPr>
      <t xml:space="preserve">Detyrime tatimore per Tvsh-ne </t>
    </r>
  </si>
  <si>
    <t xml:space="preserve">    &gt; </t>
  </si>
  <si>
    <t xml:space="preserve">  1         Huat afatgjata </t>
  </si>
  <si>
    <t xml:space="preserve">  2        Te tjera afatgjata </t>
  </si>
  <si>
    <t xml:space="preserve">  1       Kapitali i Pronarit </t>
  </si>
  <si>
    <t xml:space="preserve">  2       Rezervat </t>
  </si>
  <si>
    <t xml:space="preserve">  3      Fitimi (Humbja) e vitit financiar </t>
  </si>
  <si>
    <t xml:space="preserve">Pershkrimi i Elementeve </t>
  </si>
  <si>
    <t xml:space="preserve">► </t>
  </si>
  <si>
    <r>
      <t xml:space="preserve">    &gt; </t>
    </r>
    <r>
      <rPr>
        <i/>
        <sz val="9"/>
        <color rgb="FF000000"/>
        <rFont val="Arial"/>
        <family val="2"/>
      </rPr>
      <t xml:space="preserve">Detyrime tatimore per Tatimin ne Burim </t>
    </r>
  </si>
  <si>
    <r>
      <t xml:space="preserve">     &gt; </t>
    </r>
    <r>
      <rPr>
        <i/>
        <sz val="9"/>
        <color rgb="FF000000"/>
        <rFont val="Arial"/>
        <family val="2"/>
      </rPr>
      <t xml:space="preserve">Debitore dhe Kreditore te tjere </t>
    </r>
  </si>
  <si>
    <t xml:space="preserve">     &gt; Parapagimet e arketuara </t>
  </si>
  <si>
    <t xml:space="preserve">N r </t>
  </si>
  <si>
    <t xml:space="preserve">Periudh a Para ardhese </t>
  </si>
  <si>
    <t xml:space="preserve">Te ardhurat </t>
  </si>
  <si>
    <t xml:space="preserve">Te ardhura nga shitjet </t>
  </si>
  <si>
    <r>
      <t xml:space="preserve">► </t>
    </r>
    <r>
      <rPr>
        <sz val="10"/>
        <color rgb="FF000000"/>
        <rFont val="Arial"/>
        <family val="2"/>
      </rPr>
      <t xml:space="preserve">mallrat </t>
    </r>
  </si>
  <si>
    <r>
      <t xml:space="preserve">► </t>
    </r>
    <r>
      <rPr>
        <sz val="10"/>
        <color rgb="FF000000"/>
        <rFont val="Arial"/>
        <family val="2"/>
      </rPr>
      <t xml:space="preserve">produktet </t>
    </r>
  </si>
  <si>
    <r>
      <t xml:space="preserve">► </t>
    </r>
    <r>
      <rPr>
        <sz val="10"/>
        <color rgb="FF000000"/>
        <rFont val="Arial"/>
        <family val="2"/>
      </rPr>
      <t xml:space="preserve">sherbimet </t>
    </r>
  </si>
  <si>
    <t xml:space="preserve">Nga veprimtarite e shfrytezimit </t>
  </si>
  <si>
    <r>
      <t xml:space="preserve">► </t>
    </r>
    <r>
      <rPr>
        <sz val="10"/>
        <color rgb="FF000000"/>
        <rFont val="Arial"/>
        <family val="2"/>
      </rPr>
      <t xml:space="preserve">fitimet nga shitja e AAGJM+AAJM </t>
    </r>
  </si>
  <si>
    <r>
      <t xml:space="preserve">► </t>
    </r>
    <r>
      <rPr>
        <sz val="10"/>
        <color rgb="FF000000"/>
        <rFont val="Arial"/>
        <family val="2"/>
      </rPr>
      <t xml:space="preserve">fitimet nga Investimet pasuri patundeshme </t>
    </r>
  </si>
  <si>
    <r>
      <t xml:space="preserve">► </t>
    </r>
    <r>
      <rPr>
        <sz val="10"/>
        <color rgb="FF000000"/>
        <rFont val="Arial"/>
        <family val="2"/>
      </rPr>
      <t xml:space="preserve">gjobat per vonesa </t>
    </r>
  </si>
  <si>
    <r>
      <t xml:space="preserve">► </t>
    </r>
    <r>
      <rPr>
        <sz val="10"/>
        <color rgb="FF000000"/>
        <rFont val="Arial"/>
        <family val="2"/>
      </rPr>
      <t xml:space="preserve">ndryshimet ne kursin e kembimit </t>
    </r>
  </si>
  <si>
    <t xml:space="preserve">Ndryshimi ne inventarin e prod gateshme e punes ne proces </t>
  </si>
  <si>
    <t xml:space="preserve">Puna e kryer nga njesia ekonomike per qellimet e veta dhe e kapitalizuar </t>
  </si>
  <si>
    <t xml:space="preserve">Shpenzimet </t>
  </si>
  <si>
    <t xml:space="preserve">Mallrat,lendet e para,sherbimet per veprimtarine paresore </t>
  </si>
  <si>
    <t xml:space="preserve">Shpenzime te tjera nga veprimtarite e shfrytezimit qe nk lidhen me veprimtarine kryesore </t>
  </si>
  <si>
    <r>
      <t xml:space="preserve">► </t>
    </r>
    <r>
      <rPr>
        <sz val="10"/>
        <color rgb="FF000000"/>
        <rFont val="Arial"/>
        <family val="2"/>
      </rPr>
      <t xml:space="preserve">shpenzimet për mbajtjen e llogarive </t>
    </r>
  </si>
  <si>
    <r>
      <t xml:space="preserve">► </t>
    </r>
    <r>
      <rPr>
        <sz val="10"/>
        <color rgb="FF000000"/>
        <rFont val="Arial"/>
        <family val="2"/>
      </rPr>
      <t xml:space="preserve">këshillim, shpenzimet për zyrën, sigurimet, </t>
    </r>
  </si>
  <si>
    <r>
      <t xml:space="preserve">► </t>
    </r>
    <r>
      <rPr>
        <sz val="8"/>
        <color rgb="FF000000"/>
        <rFont val="Arial"/>
        <family val="2"/>
      </rPr>
      <t xml:space="preserve">shpenzimet e reklamave, shpenzimet e nisjes dhe punës kërkimore </t>
    </r>
  </si>
  <si>
    <r>
      <t xml:space="preserve">► </t>
    </r>
    <r>
      <rPr>
        <sz val="8"/>
        <color rgb="FF000000"/>
        <rFont val="Arial"/>
        <family val="2"/>
      </rPr>
      <t xml:space="preserve">shpenzimet e lidhura me krijimin e provizioneve </t>
    </r>
  </si>
  <si>
    <r>
      <t xml:space="preserve">► </t>
    </r>
    <r>
      <rPr>
        <sz val="8"/>
        <color rgb="FF000000"/>
        <rFont val="Arial"/>
        <family val="2"/>
      </rPr>
      <t xml:space="preserve">shumat e parashikuara për llogaritë e arkëtueshme të dyshimta etj </t>
    </r>
  </si>
  <si>
    <r>
      <t xml:space="preserve">► </t>
    </r>
    <r>
      <rPr>
        <sz val="7"/>
        <color rgb="FF000000"/>
        <rFont val="Arial"/>
        <family val="2"/>
      </rPr>
      <t xml:space="preserve">humbjen nga shitje afatgjata materiale dhe investimeve në aktive të patundshme </t>
    </r>
  </si>
  <si>
    <r>
      <t xml:space="preserve">► </t>
    </r>
    <r>
      <rPr>
        <sz val="7"/>
        <color rgb="FF000000"/>
        <rFont val="Arial"/>
        <family val="2"/>
      </rPr>
      <t xml:space="preserve">gjobave dhe ndëshkimeve, humbja neto që vjen nga ndryshimi i kursit të këmbimi </t>
    </r>
  </si>
  <si>
    <r>
      <t xml:space="preserve">► </t>
    </r>
    <r>
      <rPr>
        <sz val="7"/>
        <color rgb="FF000000"/>
        <rFont val="Arial"/>
        <family val="2"/>
      </rPr>
      <t xml:space="preserve">ndryshimet në vlerën e kërkesave për t’u arkëtuar dhe detyrimeve ndaj furnitorëve </t>
    </r>
  </si>
  <si>
    <t xml:space="preserve">Shpenzime per personelin </t>
  </si>
  <si>
    <r>
      <t xml:space="preserve">► </t>
    </r>
    <r>
      <rPr>
        <sz val="10"/>
        <color rgb="FF000000"/>
        <rFont val="Arial"/>
        <family val="2"/>
      </rPr>
      <t xml:space="preserve">pagat </t>
    </r>
  </si>
  <si>
    <t xml:space="preserve">Shperblimet </t>
  </si>
  <si>
    <t xml:space="preserve">Pagat per lejet vjetore </t>
  </si>
  <si>
    <t xml:space="preserve">Festat dhe kompensime te tjera monetare dhe jo monetare </t>
  </si>
  <si>
    <r>
      <t xml:space="preserve">► </t>
    </r>
    <r>
      <rPr>
        <sz val="10"/>
        <color rgb="FF000000"/>
        <rFont val="Arial"/>
        <family val="2"/>
      </rPr>
      <t xml:space="preserve">sigurimet shoqerore </t>
    </r>
  </si>
  <si>
    <r>
      <t xml:space="preserve">► </t>
    </r>
    <r>
      <rPr>
        <sz val="10"/>
        <color rgb="FF000000"/>
        <rFont val="Arial"/>
        <family val="2"/>
      </rPr>
      <t xml:space="preserve">sigurimet per pension </t>
    </r>
  </si>
  <si>
    <t xml:space="preserve">Amortizimet dhe zhvleresimet </t>
  </si>
  <si>
    <t xml:space="preserve">Shpenzime te tjera </t>
  </si>
  <si>
    <t xml:space="preserve">Totali shpenzimeve ( shumat ) </t>
  </si>
  <si>
    <t xml:space="preserve">Fitimi (humbja) nga veprimtarite e kryesore (1+2+/-3-8) </t>
  </si>
  <si>
    <t xml:space="preserve">Te ardhurat dhe shpenzimet financiare nga njesite e kontrolluara </t>
  </si>
  <si>
    <r>
      <t xml:space="preserve">► </t>
    </r>
    <r>
      <rPr>
        <sz val="10"/>
        <color rgb="FF000000"/>
        <rFont val="Arial"/>
        <family val="2"/>
      </rPr>
      <t xml:space="preserve">Të ardhurat dhe shpenzimet nga interesi </t>
    </r>
  </si>
  <si>
    <r>
      <t xml:space="preserve">► </t>
    </r>
    <r>
      <rPr>
        <sz val="10"/>
        <color rgb="FF000000"/>
        <rFont val="Arial"/>
        <family val="2"/>
      </rPr>
      <t xml:space="preserve">Fitimet (humbjet) nga kursi i këmbimi </t>
    </r>
  </si>
  <si>
    <t xml:space="preserve">Totali i të ardhurave dhe shpenzimeve financiare </t>
  </si>
  <si>
    <t xml:space="preserve">Fitimi (humbja) para tatimit </t>
  </si>
  <si>
    <t xml:space="preserve">Shpenzimet e tatimit mbi fitimin </t>
  </si>
  <si>
    <t xml:space="preserve">Fitimi (humbja) neto e vitit financiar </t>
  </si>
  <si>
    <t xml:space="preserve">IV </t>
  </si>
  <si>
    <t xml:space="preserve">V </t>
  </si>
  <si>
    <t xml:space="preserve">VI </t>
  </si>
  <si>
    <t>PASQYRAT FINANCIARE</t>
  </si>
  <si>
    <t>Veprimtaria</t>
  </si>
  <si>
    <t>( M I K R O N J E S I T E )</t>
  </si>
  <si>
    <t>Viti</t>
  </si>
  <si>
    <t>Pasqyra Financiare jane te shprehura ne Leke</t>
  </si>
  <si>
    <t>Pasqyra Financiare jane te rumbullakosura ne</t>
  </si>
  <si>
    <t xml:space="preserve">Emertimi                       </t>
  </si>
  <si>
    <t>____________________</t>
  </si>
  <si>
    <t xml:space="preserve">Periudha Kontabel e Pasqyrave Financiare </t>
  </si>
  <si>
    <t>Data e mbylljes se Pasqyrave Financiare</t>
  </si>
  <si>
    <t>Leke</t>
  </si>
  <si>
    <t xml:space="preserve">Mikronjesise                                                       </t>
  </si>
  <si>
    <t>NIPT -I                                                                                                       K 91410008 J</t>
  </si>
  <si>
    <t xml:space="preserve">Kryesore                                                                Mbikqyrje, Kolaudim,Projektim ne fushen e ndertimit </t>
  </si>
  <si>
    <t xml:space="preserve">                                 ( Ne zbarim te Standartit Kombetar te Kontabilitetit Nr.15 )</t>
  </si>
  <si>
    <t xml:space="preserve">     &gt; Taksa vendore</t>
  </si>
  <si>
    <t>Analiza e posteve te amortizushme</t>
  </si>
  <si>
    <t>Emertimi</t>
  </si>
  <si>
    <t>Viti raportues</t>
  </si>
  <si>
    <t>Viti paraardhes</t>
  </si>
  <si>
    <t>Vlera</t>
  </si>
  <si>
    <t>Amortizimi</t>
  </si>
  <si>
    <t>Vl.mbetur</t>
  </si>
  <si>
    <t xml:space="preserve">Data e krijimit                                                                                </t>
  </si>
  <si>
    <t xml:space="preserve"> </t>
  </si>
  <si>
    <t>Taksa vendore</t>
  </si>
  <si>
    <t>DEA-N CONSULTIND STUDIO</t>
  </si>
  <si>
    <t xml:space="preserve"> L11511002I</t>
  </si>
  <si>
    <t xml:space="preserve">Nr. i Regjistrit Tregetar                                                                  </t>
  </si>
  <si>
    <t>Nr.</t>
  </si>
  <si>
    <t>Shuma</t>
  </si>
  <si>
    <t xml:space="preserve">DEKLARATA ANALITIKE PER </t>
  </si>
  <si>
    <t>Numri i Vendosjes se Dokumentit (NVD)</t>
  </si>
  <si>
    <t>TATIMIN MBI TE ARDHURAT</t>
  </si>
  <si>
    <r>
      <t xml:space="preserve">       </t>
    </r>
    <r>
      <rPr>
        <sz val="8"/>
        <rFont val="Arial"/>
        <family val="2"/>
      </rPr>
      <t>( Vetem per perdorim zyrtar )</t>
    </r>
  </si>
  <si>
    <t>NIPT</t>
  </si>
  <si>
    <t>L11511002I</t>
  </si>
  <si>
    <t>Periudha tatimore</t>
  </si>
  <si>
    <t>Emri tregtar</t>
  </si>
  <si>
    <t>Valbona Dauti</t>
  </si>
  <si>
    <t>Adresa</t>
  </si>
  <si>
    <t>Lunder Farke</t>
  </si>
  <si>
    <t>E M E R T I M I</t>
  </si>
  <si>
    <t xml:space="preserve">   Sipas Bilancit</t>
  </si>
  <si>
    <t xml:space="preserve">       Fiskale</t>
  </si>
  <si>
    <t>Totali i te ardhurave</t>
  </si>
  <si>
    <t>Totali i shpenzimeve</t>
  </si>
  <si>
    <t>Total shpenzimet e pazbritshme sipas ligjit ( neni 21 ) :</t>
  </si>
  <si>
    <t>a) kosto e blerjes dhe e permirsimit te tokes dhe te truallit</t>
  </si>
  <si>
    <t xml:space="preserve">b) kosto e blerjes dhe e permirsimit per aktive objekt amortizimi </t>
  </si>
  <si>
    <t xml:space="preserve">c) zmadhim I kapitalit themeltar te shoqerise ose kontributit te secilit person </t>
  </si>
  <si>
    <t>ne ortakeri</t>
  </si>
  <si>
    <t>ç) vlera e sherbimeve ne natyre</t>
  </si>
  <si>
    <t>d) kontributet vullnetare te pensioneve</t>
  </si>
  <si>
    <t>dh) dividentet e deklaruar dhe ndarja e fitimit</t>
  </si>
  <si>
    <t xml:space="preserve">e) interesat e paguara mbi interesin maksimal te kredise se caktuar nga  </t>
  </si>
  <si>
    <t>Banka e Shqiperise</t>
  </si>
  <si>
    <t>ë) gjobat,  kamat-vonesat dhe kushtet e tjera penale</t>
  </si>
  <si>
    <t>f) krijimi ose rritja e rezervave e fondeve te tjera</t>
  </si>
  <si>
    <t xml:space="preserve">g) tatimi mbi te ardhurat personale, akciza, tatimi mbi fitimin dhe tatimi mbi </t>
  </si>
  <si>
    <t>vleren e shtuar te zbritshme</t>
  </si>
  <si>
    <t>gj) shpenzimet e perfaqsimit, pritje percjellje</t>
  </si>
  <si>
    <t>h) shpenzimet e konsumit personal</t>
  </si>
  <si>
    <t>i) shpenzime te cilat tejkalojne kufijte e percaktuar me ligj</t>
  </si>
  <si>
    <t>j) shpenzime per dhurata</t>
  </si>
  <si>
    <t>k) cdo lloj shpenzimi, masa e te cilit nuk vertetohet me dokumenta</t>
  </si>
  <si>
    <t>l) interesi I paguar kur huaja dhe parapagimet tejkoalojne kater here kapitalin</t>
  </si>
  <si>
    <t>themelor</t>
  </si>
  <si>
    <t>ll) nese baza e amortizimit eshte nje shume negative</t>
  </si>
  <si>
    <t xml:space="preserve">m) shpenzime per sherbime teknike, konsulence, menaxhim te palikujduar </t>
  </si>
  <si>
    <t>brenda periudhes tatimore</t>
  </si>
  <si>
    <r>
      <t>n) amortizim nga rivlersimi I akteve te qendrueshme</t>
    </r>
    <r>
      <rPr>
        <sz val="8"/>
        <rFont val="Arial"/>
        <family val="2"/>
      </rPr>
      <t xml:space="preserve"> </t>
    </r>
  </si>
  <si>
    <t xml:space="preserve">Rezultati i Vitit Ushtrimor : </t>
  </si>
  <si>
    <t xml:space="preserve"> - Humbja</t>
  </si>
  <si>
    <t xml:space="preserve"> - Fitimi</t>
  </si>
  <si>
    <t>Humbja per tu mbartur nga 1 vit me pare</t>
  </si>
  <si>
    <t>Humbja per tu mbartur nga 2 vite me pare</t>
  </si>
  <si>
    <t>Humbja per tu mbartur nga 3 vite me pare</t>
  </si>
  <si>
    <t>Shuma e humbjes per tu mbartur ne vitin ushtrimor</t>
  </si>
  <si>
    <t>Shuma e humbjeve qe nuk barten per efekt fiskal</t>
  </si>
  <si>
    <t>Ftimi i tatueshem</t>
  </si>
  <si>
    <t>Tatim fitimi i llogaritur</t>
  </si>
  <si>
    <t>Zbritje nga fitimi ( rezervat ligjore )</t>
  </si>
  <si>
    <t>Fitimi neto per tu shperndare nga periudha ushtrimore</t>
  </si>
  <si>
    <t>Fitimi neto per tu shperndare nga vitet e kaluar</t>
  </si>
  <si>
    <t>Shtese kapitali nga fitimi</t>
  </si>
  <si>
    <t>Dividente per tu shperndare</t>
  </si>
  <si>
    <t>Tatimi mbi dividentin e llogaritur</t>
  </si>
  <si>
    <t xml:space="preserve">        Llogaritja e Amortizimit</t>
  </si>
  <si>
    <t>Ne total llogaritja e amortizimit vjetor = ( a+b+c+d )</t>
  </si>
  <si>
    <t>a) Ndertesa e makineri afat gjate</t>
  </si>
  <si>
    <t>b) Aktive te patrupezuara</t>
  </si>
  <si>
    <t>c) Kompjuterat dhe sisteme informacioni</t>
  </si>
  <si>
    <t>d) Te gjitha aktivet e tjera te aktivitetit</t>
  </si>
  <si>
    <t>Tatimi i mbajtur ne burim ne zbatim te nenit 33</t>
  </si>
  <si>
    <r>
      <t>Data dhe Nenshkrimi i personit te tatueshem</t>
    </r>
    <r>
      <rPr>
        <b/>
        <sz val="8"/>
        <rFont val="Arial"/>
        <family val="2"/>
      </rPr>
      <t>-</t>
    </r>
    <r>
      <rPr>
        <sz val="8"/>
        <rFont val="Arial"/>
        <family val="2"/>
      </rPr>
      <t>Deklaroj nen pergjegjesine time qe informacioni I mesiperm eshte I plote dhe I sakte</t>
    </r>
  </si>
  <si>
    <t>Per Drejtimin e Shoqerise</t>
  </si>
  <si>
    <t>EMERTIMI</t>
  </si>
  <si>
    <t>Njesia</t>
  </si>
  <si>
    <t>Sasia</t>
  </si>
  <si>
    <t>Adresa e Selise                                                                             Farke, Lunder Tirane</t>
  </si>
  <si>
    <t xml:space="preserve">  Nga       01.01.2013</t>
  </si>
  <si>
    <t>Deri      31.12.2013</t>
  </si>
  <si>
    <t>06,02.2014</t>
  </si>
  <si>
    <t>Pasqyrat Financiare te Vitit  2013</t>
  </si>
  <si>
    <r>
      <t xml:space="preserve">Pasqyra e te Ardhurave dhe Shpenzimeve 2013( </t>
    </r>
    <r>
      <rPr>
        <b/>
        <u/>
        <sz val="12"/>
        <color theme="1"/>
        <rFont val="Calibri"/>
        <family val="2"/>
      </rPr>
      <t xml:space="preserve">Bazuar ne klasifikimin e Shpenzimeve sipas Funksionit </t>
    </r>
    <r>
      <rPr>
        <b/>
        <u/>
        <sz val="14"/>
        <color theme="1"/>
        <rFont val="Calibri"/>
        <family val="2"/>
      </rPr>
      <t>)</t>
    </r>
  </si>
  <si>
    <t>Inventari 2013</t>
  </si>
  <si>
    <t>Tatim Fitimi vjetor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</si>
</sst>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45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2"/>
      <name val="Arial"/>
      <family val="2"/>
    </font>
    <font>
      <i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2"/>
      <color theme="1"/>
      <name val="Calibri"/>
      <family val="2"/>
    </font>
    <font>
      <sz val="9"/>
      <color rgb="FF000000"/>
      <name val="T T 533o 00"/>
    </font>
    <font>
      <sz val="7"/>
      <color rgb="FF000000"/>
      <name val="Arial"/>
      <family val="2"/>
    </font>
    <font>
      <sz val="11"/>
      <color theme="8" tint="-0.499984740745262"/>
      <name val="Calibri"/>
      <family val="2"/>
      <scheme val="minor"/>
    </font>
    <font>
      <u/>
      <sz val="20"/>
      <color theme="3" tint="-0.249977111117893"/>
      <name val="Bodoni MT Black"/>
      <family val="1"/>
    </font>
    <font>
      <b/>
      <sz val="14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theme="3" tint="0.39994506668294322"/>
      </left>
      <right/>
      <top style="thick">
        <color theme="3" tint="0.39994506668294322"/>
      </top>
      <bottom/>
      <diagonal/>
    </border>
    <border>
      <left/>
      <right/>
      <top style="thick">
        <color theme="3" tint="0.39994506668294322"/>
      </top>
      <bottom/>
      <diagonal/>
    </border>
    <border>
      <left style="thick">
        <color theme="3" tint="0.39994506668294322"/>
      </left>
      <right/>
      <top/>
      <bottom/>
      <diagonal/>
    </border>
    <border>
      <left style="thick">
        <color theme="3" tint="0.39994506668294322"/>
      </left>
      <right/>
      <top/>
      <bottom style="thick">
        <color theme="3" tint="0.39994506668294322"/>
      </bottom>
      <diagonal/>
    </border>
    <border>
      <left/>
      <right/>
      <top/>
      <bottom style="thick">
        <color theme="3" tint="0.39994506668294322"/>
      </bottom>
      <diagonal/>
    </border>
    <border>
      <left/>
      <right style="thick">
        <color theme="3" tint="0.39991454817346722"/>
      </right>
      <top/>
      <bottom style="thick">
        <color theme="3" tint="0.39994506668294322"/>
      </bottom>
      <diagonal/>
    </border>
    <border>
      <left/>
      <right style="thick">
        <color theme="3" tint="0.39991454817346722"/>
      </right>
      <top/>
      <bottom/>
      <diagonal/>
    </border>
    <border>
      <left/>
      <right style="thick">
        <color theme="3" tint="0.39991454817346722"/>
      </right>
      <top style="thick">
        <color theme="3" tint="0.3999450666829432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2" fillId="0" borderId="0" applyFont="0" applyFill="0" applyBorder="0" applyAlignment="0" applyProtection="0"/>
  </cellStyleXfs>
  <cellXfs count="217">
    <xf numFmtId="0" fontId="0" fillId="0" borderId="0" xfId="0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8" fillId="0" borderId="0" xfId="0" applyFont="1"/>
    <xf numFmtId="0" fontId="2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wrapText="1"/>
    </xf>
    <xf numFmtId="0" fontId="15" fillId="0" borderId="0" xfId="1" applyFont="1" applyAlignment="1" applyProtection="1">
      <alignment wrapText="1"/>
    </xf>
    <xf numFmtId="0" fontId="17" fillId="0" borderId="6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4" fillId="0" borderId="0" xfId="1" applyFont="1" applyAlignment="1" applyProtection="1"/>
    <xf numFmtId="0" fontId="0" fillId="0" borderId="0" xfId="0" applyFill="1" applyBorder="1"/>
    <xf numFmtId="0" fontId="0" fillId="0" borderId="11" xfId="0" applyFill="1" applyBorder="1"/>
    <xf numFmtId="0" fontId="19" fillId="0" borderId="0" xfId="0" applyFont="1" applyFill="1" applyBorder="1"/>
    <xf numFmtId="0" fontId="0" fillId="0" borderId="15" xfId="0" applyFill="1" applyBorder="1"/>
    <xf numFmtId="0" fontId="19" fillId="0" borderId="15" xfId="0" applyFont="1" applyFill="1" applyBorder="1"/>
    <xf numFmtId="0" fontId="0" fillId="0" borderId="0" xfId="0" applyBorder="1"/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19" fillId="0" borderId="0" xfId="0" applyFont="1" applyFill="1" applyBorder="1" applyAlignment="1"/>
    <xf numFmtId="0" fontId="19" fillId="0" borderId="15" xfId="0" applyFont="1" applyFill="1" applyBorder="1" applyAlignment="1"/>
    <xf numFmtId="0" fontId="0" fillId="0" borderId="11" xfId="0" applyFill="1" applyBorder="1" applyAlignment="1"/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166" fontId="4" fillId="0" borderId="2" xfId="2" applyNumberFormat="1" applyFont="1" applyBorder="1" applyAlignment="1">
      <alignment horizontal="left" vertical="top" wrapText="1" indent="4"/>
    </xf>
    <xf numFmtId="166" fontId="4" fillId="0" borderId="2" xfId="2" applyNumberFormat="1" applyFont="1" applyBorder="1" applyAlignment="1">
      <alignment vertical="top" wrapText="1"/>
    </xf>
    <xf numFmtId="166" fontId="4" fillId="0" borderId="7" xfId="2" applyNumberFormat="1" applyFon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0" fontId="23" fillId="0" borderId="17" xfId="0" applyFont="1" applyBorder="1"/>
    <xf numFmtId="0" fontId="24" fillId="0" borderId="18" xfId="0" applyFont="1" applyBorder="1" applyAlignment="1">
      <alignment horizontal="center"/>
    </xf>
    <xf numFmtId="0" fontId="24" fillId="0" borderId="18" xfId="0" applyFont="1" applyBorder="1"/>
    <xf numFmtId="0" fontId="25" fillId="0" borderId="18" xfId="0" applyFont="1" applyBorder="1"/>
    <xf numFmtId="166" fontId="24" fillId="0" borderId="18" xfId="2" applyNumberFormat="1" applyFont="1" applyBorder="1"/>
    <xf numFmtId="166" fontId="24" fillId="0" borderId="18" xfId="0" applyNumberFormat="1" applyFont="1" applyBorder="1" applyAlignment="1">
      <alignment horizontal="left" indent="3"/>
    </xf>
    <xf numFmtId="166" fontId="24" fillId="0" borderId="18" xfId="0" applyNumberFormat="1" applyFont="1" applyBorder="1" applyAlignment="1">
      <alignment horizontal="right"/>
    </xf>
    <xf numFmtId="0" fontId="0" fillId="0" borderId="18" xfId="0" applyBorder="1"/>
    <xf numFmtId="166" fontId="0" fillId="0" borderId="18" xfId="2" applyNumberFormat="1" applyFont="1" applyBorder="1"/>
    <xf numFmtId="166" fontId="0" fillId="0" borderId="18" xfId="0" applyNumberFormat="1" applyBorder="1"/>
    <xf numFmtId="165" fontId="0" fillId="0" borderId="18" xfId="2" applyNumberFormat="1" applyFont="1" applyBorder="1"/>
    <xf numFmtId="0" fontId="24" fillId="0" borderId="18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166" fontId="4" fillId="0" borderId="2" xfId="2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horizontal="center" wrapText="1"/>
    </xf>
    <xf numFmtId="166" fontId="0" fillId="0" borderId="0" xfId="0" applyNumberFormat="1"/>
    <xf numFmtId="166" fontId="4" fillId="0" borderId="2" xfId="2" applyNumberFormat="1" applyFont="1" applyBorder="1" applyAlignment="1">
      <alignment horizontal="center" vertical="top" wrapText="1"/>
    </xf>
    <xf numFmtId="166" fontId="4" fillId="0" borderId="6" xfId="2" applyNumberFormat="1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15" fillId="0" borderId="0" xfId="1" applyFont="1" applyAlignment="1" applyProtection="1">
      <alignment horizontal="center" wrapText="1"/>
    </xf>
    <xf numFmtId="0" fontId="0" fillId="0" borderId="6" xfId="0" applyBorder="1"/>
    <xf numFmtId="166" fontId="4" fillId="0" borderId="6" xfId="0" applyNumberFormat="1" applyFont="1" applyBorder="1" applyAlignment="1">
      <alignment vertical="top" wrapText="1"/>
    </xf>
    <xf numFmtId="0" fontId="0" fillId="0" borderId="23" xfId="0" applyBorder="1" applyAlignment="1">
      <alignment horizontal="center"/>
    </xf>
    <xf numFmtId="0" fontId="26" fillId="0" borderId="0" xfId="0" applyFont="1"/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166" fontId="27" fillId="0" borderId="2" xfId="0" applyNumberFormat="1" applyFont="1" applyBorder="1" applyAlignment="1">
      <alignment horizontal="center" vertical="top" wrapText="1"/>
    </xf>
    <xf numFmtId="166" fontId="27" fillId="0" borderId="2" xfId="2" applyNumberFormat="1" applyFont="1" applyBorder="1" applyAlignment="1">
      <alignment horizontal="right" vertical="top" wrapText="1"/>
    </xf>
    <xf numFmtId="166" fontId="27" fillId="0" borderId="2" xfId="2" applyNumberFormat="1" applyFont="1" applyBorder="1" applyAlignment="1">
      <alignment horizontal="left" vertical="top" wrapText="1" indent="4"/>
    </xf>
    <xf numFmtId="1" fontId="0" fillId="0" borderId="0" xfId="0" applyNumberFormat="1"/>
    <xf numFmtId="166" fontId="27" fillId="0" borderId="6" xfId="2" applyNumberFormat="1" applyFont="1" applyBorder="1" applyAlignment="1">
      <alignment vertical="top" wrapText="1"/>
    </xf>
    <xf numFmtId="166" fontId="27" fillId="0" borderId="7" xfId="2" applyNumberFormat="1" applyFont="1" applyBorder="1" applyAlignment="1">
      <alignment vertical="top" wrapText="1"/>
    </xf>
    <xf numFmtId="166" fontId="0" fillId="0" borderId="0" xfId="0" applyNumberFormat="1" applyAlignment="1">
      <alignment horizontal="left" indent="3"/>
    </xf>
    <xf numFmtId="166" fontId="27" fillId="0" borderId="2" xfId="0" applyNumberFormat="1" applyFont="1" applyBorder="1" applyAlignment="1">
      <alignment vertical="top" wrapText="1"/>
    </xf>
    <xf numFmtId="166" fontId="27" fillId="0" borderId="2" xfId="2" applyNumberFormat="1" applyFont="1" applyBorder="1" applyAlignment="1">
      <alignment vertical="top" wrapText="1"/>
    </xf>
    <xf numFmtId="166" fontId="27" fillId="0" borderId="2" xfId="0" applyNumberFormat="1" applyFont="1" applyFill="1" applyBorder="1" applyAlignment="1">
      <alignment horizontal="center" vertical="top" wrapText="1"/>
    </xf>
    <xf numFmtId="166" fontId="27" fillId="0" borderId="6" xfId="0" applyNumberFormat="1" applyFont="1" applyBorder="1" applyAlignment="1">
      <alignment vertical="top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7" xfId="0" applyFont="1" applyBorder="1"/>
    <xf numFmtId="0" fontId="29" fillId="0" borderId="27" xfId="0" applyFont="1" applyBorder="1" applyAlignment="1">
      <alignment horizontal="center"/>
    </xf>
    <xf numFmtId="0" fontId="30" fillId="0" borderId="27" xfId="0" applyFont="1" applyBorder="1"/>
    <xf numFmtId="0" fontId="29" fillId="0" borderId="27" xfId="0" applyFont="1" applyBorder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/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33" xfId="0" applyBorder="1"/>
    <xf numFmtId="0" fontId="32" fillId="0" borderId="34" xfId="0" applyFont="1" applyBorder="1"/>
    <xf numFmtId="0" fontId="0" fillId="0" borderId="34" xfId="0" applyBorder="1"/>
    <xf numFmtId="0" fontId="0" fillId="0" borderId="32" xfId="0" applyBorder="1" applyAlignment="1">
      <alignment horizontal="center"/>
    </xf>
    <xf numFmtId="0" fontId="32" fillId="0" borderId="17" xfId="0" applyFont="1" applyBorder="1"/>
    <xf numFmtId="0" fontId="31" fillId="0" borderId="23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5" xfId="0" applyBorder="1"/>
    <xf numFmtId="0" fontId="0" fillId="0" borderId="33" xfId="0" applyBorder="1" applyAlignment="1">
      <alignment horizontal="center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0" fontId="31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31" fillId="0" borderId="21" xfId="0" applyFont="1" applyBorder="1" applyAlignment="1">
      <alignment vertical="center"/>
    </xf>
    <xf numFmtId="0" fontId="33" fillId="0" borderId="19" xfId="0" applyFont="1" applyBorder="1" applyAlignment="1">
      <alignment horizontal="center" vertical="center"/>
    </xf>
    <xf numFmtId="166" fontId="29" fillId="0" borderId="18" xfId="2" applyNumberFormat="1" applyFont="1" applyBorder="1"/>
    <xf numFmtId="3" fontId="33" fillId="0" borderId="18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8" xfId="0" applyNumberFormat="1" applyFont="1" applyBorder="1"/>
    <xf numFmtId="0" fontId="33" fillId="0" borderId="0" xfId="0" applyFont="1"/>
    <xf numFmtId="0" fontId="33" fillId="2" borderId="19" xfId="0" applyFont="1" applyFill="1" applyBorder="1" applyAlignment="1">
      <alignment horizontal="center"/>
    </xf>
    <xf numFmtId="3" fontId="33" fillId="2" borderId="23" xfId="0" applyNumberFormat="1" applyFont="1" applyFill="1" applyBorder="1"/>
    <xf numFmtId="3" fontId="33" fillId="0" borderId="35" xfId="0" applyNumberFormat="1" applyFont="1" applyBorder="1" applyAlignment="1">
      <alignment horizontal="center"/>
    </xf>
    <xf numFmtId="3" fontId="33" fillId="0" borderId="33" xfId="0" applyNumberFormat="1" applyFont="1" applyBorder="1"/>
    <xf numFmtId="0" fontId="24" fillId="0" borderId="0" xfId="0" applyFont="1"/>
    <xf numFmtId="3" fontId="33" fillId="2" borderId="20" xfId="0" applyNumberFormat="1" applyFont="1" applyFill="1" applyBorder="1"/>
    <xf numFmtId="3" fontId="33" fillId="0" borderId="19" xfId="0" applyNumberFormat="1" applyFont="1" applyBorder="1" applyAlignment="1">
      <alignment horizontal="center"/>
    </xf>
    <xf numFmtId="3" fontId="33" fillId="0" borderId="21" xfId="0" applyNumberFormat="1" applyFont="1" applyBorder="1"/>
    <xf numFmtId="0" fontId="33" fillId="2" borderId="34" xfId="0" applyFont="1" applyFill="1" applyBorder="1" applyAlignment="1">
      <alignment horizontal="center"/>
    </xf>
    <xf numFmtId="3" fontId="33" fillId="2" borderId="31" xfId="0" applyNumberFormat="1" applyFont="1" applyFill="1" applyBorder="1"/>
    <xf numFmtId="3" fontId="33" fillId="0" borderId="34" xfId="0" applyNumberFormat="1" applyFont="1" applyBorder="1" applyAlignment="1">
      <alignment horizontal="center"/>
    </xf>
    <xf numFmtId="3" fontId="33" fillId="0" borderId="32" xfId="0" applyNumberFormat="1" applyFont="1" applyBorder="1"/>
    <xf numFmtId="0" fontId="33" fillId="2" borderId="35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3" fontId="33" fillId="2" borderId="0" xfId="0" applyNumberFormat="1" applyFont="1" applyFill="1" applyBorder="1"/>
    <xf numFmtId="3" fontId="33" fillId="0" borderId="17" xfId="0" applyNumberFormat="1" applyFont="1" applyBorder="1" applyAlignment="1">
      <alignment horizontal="center"/>
    </xf>
    <xf numFmtId="3" fontId="33" fillId="0" borderId="30" xfId="0" applyNumberFormat="1" applyFont="1" applyBorder="1"/>
    <xf numFmtId="0" fontId="31" fillId="0" borderId="0" xfId="0" applyFont="1" applyAlignment="1">
      <alignment vertical="center"/>
    </xf>
    <xf numFmtId="0" fontId="33" fillId="0" borderId="0" xfId="0" applyFont="1" applyBorder="1" applyAlignment="1">
      <alignment horizontal="center" vertical="center"/>
    </xf>
    <xf numFmtId="3" fontId="33" fillId="0" borderId="0" xfId="0" applyNumberFormat="1" applyFont="1" applyBorder="1" applyAlignment="1">
      <alignment vertical="center"/>
    </xf>
    <xf numFmtId="3" fontId="33" fillId="0" borderId="20" xfId="0" applyNumberFormat="1" applyFont="1" applyBorder="1" applyAlignment="1">
      <alignment horizontal="center" vertical="center"/>
    </xf>
    <xf numFmtId="3" fontId="33" fillId="0" borderId="20" xfId="0" applyNumberFormat="1" applyFont="1" applyBorder="1"/>
    <xf numFmtId="0" fontId="33" fillId="2" borderId="0" xfId="0" applyFont="1" applyFill="1" applyAlignment="1">
      <alignment horizontal="center"/>
    </xf>
    <xf numFmtId="3" fontId="33" fillId="2" borderId="0" xfId="0" applyNumberFormat="1" applyFont="1" applyFill="1"/>
    <xf numFmtId="0" fontId="33" fillId="0" borderId="0" xfId="0" applyFont="1" applyAlignment="1">
      <alignment horizontal="center"/>
    </xf>
    <xf numFmtId="3" fontId="33" fillId="0" borderId="0" xfId="0" applyNumberFormat="1" applyFont="1"/>
    <xf numFmtId="0" fontId="3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3" fillId="0" borderId="35" xfId="0" applyFont="1" applyBorder="1" applyAlignment="1">
      <alignment horizontal="center"/>
    </xf>
    <xf numFmtId="3" fontId="33" fillId="0" borderId="23" xfId="0" applyNumberFormat="1" applyFont="1" applyBorder="1"/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5" fillId="0" borderId="0" xfId="0" applyFont="1"/>
    <xf numFmtId="0" fontId="37" fillId="0" borderId="0" xfId="0" applyFont="1" applyAlignment="1">
      <alignment horizontal="center"/>
    </xf>
    <xf numFmtId="166" fontId="27" fillId="0" borderId="1" xfId="0" applyNumberFormat="1" applyFont="1" applyBorder="1" applyAlignment="1">
      <alignment vertical="top" wrapText="1"/>
    </xf>
    <xf numFmtId="0" fontId="28" fillId="0" borderId="0" xfId="0" applyFont="1" applyAlignment="1">
      <alignment horizontal="left"/>
    </xf>
    <xf numFmtId="17" fontId="0" fillId="0" borderId="0" xfId="0" applyNumberFormat="1"/>
    <xf numFmtId="0" fontId="38" fillId="0" borderId="0" xfId="0" applyFont="1"/>
    <xf numFmtId="3" fontId="0" fillId="0" borderId="0" xfId="0" applyNumberFormat="1"/>
    <xf numFmtId="166" fontId="39" fillId="0" borderId="2" xfId="0" applyNumberFormat="1" applyFont="1" applyBorder="1" applyAlignment="1">
      <alignment horizontal="center" vertical="top" wrapText="1"/>
    </xf>
    <xf numFmtId="166" fontId="0" fillId="0" borderId="0" xfId="2" applyNumberFormat="1" applyFont="1"/>
    <xf numFmtId="0" fontId="40" fillId="0" borderId="9" xfId="0" applyFont="1" applyFill="1" applyBorder="1"/>
    <xf numFmtId="0" fontId="40" fillId="0" borderId="11" xfId="0" applyFont="1" applyFill="1" applyBorder="1"/>
    <xf numFmtId="0" fontId="40" fillId="0" borderId="0" xfId="0" applyFont="1" applyFill="1" applyBorder="1"/>
    <xf numFmtId="0" fontId="41" fillId="0" borderId="0" xfId="0" quotePrefix="1" applyFont="1" applyFill="1" applyBorder="1" applyAlignment="1">
      <alignment horizontal="left"/>
    </xf>
    <xf numFmtId="0" fontId="40" fillId="0" borderId="15" xfId="0" applyFont="1" applyFill="1" applyBorder="1"/>
    <xf numFmtId="0" fontId="41" fillId="0" borderId="0" xfId="0" applyFont="1" applyFill="1" applyBorder="1"/>
    <xf numFmtId="0" fontId="40" fillId="0" borderId="0" xfId="0" quotePrefix="1" applyFont="1" applyFill="1" applyBorder="1" applyAlignment="1">
      <alignment horizontal="left"/>
    </xf>
    <xf numFmtId="0" fontId="42" fillId="0" borderId="11" xfId="0" applyFont="1" applyFill="1" applyBorder="1"/>
    <xf numFmtId="0" fontId="42" fillId="0" borderId="0" xfId="0" applyFont="1" applyFill="1" applyBorder="1"/>
    <xf numFmtId="0" fontId="42" fillId="0" borderId="15" xfId="0" applyFont="1" applyFill="1" applyBorder="1"/>
    <xf numFmtId="0" fontId="40" fillId="0" borderId="0" xfId="0" applyFont="1" applyBorder="1"/>
    <xf numFmtId="0" fontId="40" fillId="0" borderId="12" xfId="0" applyFont="1" applyFill="1" applyBorder="1"/>
    <xf numFmtId="0" fontId="40" fillId="0" borderId="13" xfId="0" applyFont="1" applyFill="1" applyBorder="1"/>
    <xf numFmtId="0" fontId="40" fillId="0" borderId="14" xfId="0" applyFont="1" applyFill="1" applyBorder="1"/>
    <xf numFmtId="0" fontId="20" fillId="0" borderId="11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/>
    </xf>
    <xf numFmtId="0" fontId="20" fillId="0" borderId="15" xfId="1" applyFont="1" applyFill="1" applyBorder="1" applyAlignment="1" applyProtection="1">
      <alignment horizontal="center"/>
    </xf>
    <xf numFmtId="0" fontId="40" fillId="0" borderId="10" xfId="0" applyFont="1" applyFill="1" applyBorder="1" applyAlignment="1">
      <alignment horizontal="left"/>
    </xf>
    <xf numFmtId="0" fontId="40" fillId="0" borderId="16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15" fillId="0" borderId="0" xfId="1" quotePrefix="1" applyFont="1" applyAlignment="1" applyProtection="1">
      <alignment horizontal="center" wrapText="1"/>
    </xf>
    <xf numFmtId="0" fontId="15" fillId="0" borderId="0" xfId="1" applyFont="1" applyAlignment="1" applyProtection="1">
      <alignment horizontal="center" wrapText="1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40" fillId="0" borderId="0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15" xfId="0" applyFont="1" applyFill="1" applyBorder="1" applyAlignment="1">
      <alignment horizontal="center"/>
    </xf>
    <xf numFmtId="0" fontId="44" fillId="0" borderId="0" xfId="0" quotePrefix="1" applyFont="1" applyFill="1" applyBorder="1" applyAlignment="1">
      <alignment horizontal="center"/>
    </xf>
    <xf numFmtId="0" fontId="44" fillId="0" borderId="15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23" fillId="0" borderId="20" xfId="0" applyFon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opLeftCell="A154" workbookViewId="0">
      <selection activeCell="E149" sqref="E149"/>
    </sheetView>
  </sheetViews>
  <sheetFormatPr defaultRowHeight="15"/>
  <cols>
    <col min="1" max="1" width="9.140625" customWidth="1"/>
    <col min="2" max="2" width="45.5703125" customWidth="1"/>
    <col min="3" max="3" width="20.5703125" customWidth="1"/>
    <col min="4" max="4" width="31.85546875" customWidth="1"/>
    <col min="5" max="5" width="18.85546875" customWidth="1"/>
    <col min="6" max="6" width="11.28515625" bestFit="1" customWidth="1"/>
  </cols>
  <sheetData>
    <row r="1" spans="1:5" ht="15.75" thickBot="1">
      <c r="C1" s="37"/>
      <c r="D1" s="37"/>
    </row>
    <row r="2" spans="1:5" ht="66" customHeight="1" thickTop="1">
      <c r="A2" s="175"/>
      <c r="B2" s="192" t="s">
        <v>110</v>
      </c>
      <c r="C2" s="192"/>
      <c r="D2" s="193"/>
    </row>
    <row r="3" spans="1:5" ht="18.75">
      <c r="A3" s="176"/>
      <c r="B3" s="177" t="s">
        <v>115</v>
      </c>
      <c r="C3" s="178" t="s">
        <v>130</v>
      </c>
      <c r="D3" s="179"/>
    </row>
    <row r="4" spans="1:5" ht="18.75">
      <c r="A4" s="176"/>
      <c r="B4" s="177" t="s">
        <v>116</v>
      </c>
      <c r="C4" s="180" t="s">
        <v>131</v>
      </c>
      <c r="D4" s="179"/>
    </row>
    <row r="5" spans="1:5">
      <c r="A5" s="176"/>
      <c r="B5" s="181" t="s">
        <v>204</v>
      </c>
      <c r="C5" s="177"/>
      <c r="D5" s="179"/>
    </row>
    <row r="6" spans="1:5" ht="33" customHeight="1">
      <c r="A6" s="176"/>
      <c r="B6" s="177" t="s">
        <v>127</v>
      </c>
      <c r="C6" s="177"/>
      <c r="D6" s="179"/>
    </row>
    <row r="7" spans="1:5">
      <c r="A7" s="176"/>
      <c r="B7" s="181" t="s">
        <v>132</v>
      </c>
      <c r="C7" s="177"/>
      <c r="D7" s="179"/>
    </row>
    <row r="8" spans="1:5" ht="38.25" customHeight="1">
      <c r="A8" s="176"/>
      <c r="B8" s="177" t="s">
        <v>105</v>
      </c>
      <c r="C8" s="177"/>
      <c r="D8" s="179"/>
    </row>
    <row r="9" spans="1:5">
      <c r="A9" s="176"/>
      <c r="B9" s="177" t="s">
        <v>117</v>
      </c>
      <c r="C9" s="177"/>
      <c r="D9" s="179"/>
    </row>
    <row r="10" spans="1:5">
      <c r="A10" s="182"/>
      <c r="B10" s="183"/>
      <c r="C10" s="183"/>
      <c r="D10" s="184"/>
      <c r="E10" s="43"/>
    </row>
    <row r="11" spans="1:5">
      <c r="A11" s="39"/>
      <c r="B11" s="40"/>
      <c r="C11" s="40"/>
      <c r="D11" s="42"/>
      <c r="E11" s="43"/>
    </row>
    <row r="12" spans="1:5">
      <c r="A12" s="39"/>
      <c r="B12" s="38"/>
      <c r="C12" s="38"/>
      <c r="D12" s="41"/>
      <c r="E12" s="43"/>
    </row>
    <row r="13" spans="1:5" ht="39" customHeight="1">
      <c r="A13" s="189" t="s">
        <v>104</v>
      </c>
      <c r="B13" s="190"/>
      <c r="C13" s="190"/>
      <c r="D13" s="191"/>
      <c r="E13" s="43"/>
    </row>
    <row r="14" spans="1:5" ht="33" customHeight="1">
      <c r="A14" s="194" t="s">
        <v>106</v>
      </c>
      <c r="B14" s="195"/>
      <c r="C14" s="195"/>
      <c r="D14" s="196"/>
    </row>
    <row r="15" spans="1:5">
      <c r="A15" s="39"/>
      <c r="B15" s="38"/>
      <c r="C15" s="38"/>
      <c r="D15" s="41"/>
    </row>
    <row r="16" spans="1:5">
      <c r="A16" s="49"/>
      <c r="B16" s="47" t="s">
        <v>118</v>
      </c>
      <c r="C16" s="47"/>
      <c r="D16" s="48"/>
    </row>
    <row r="17" spans="1:4">
      <c r="A17" s="39"/>
      <c r="B17" s="38"/>
      <c r="C17" s="38"/>
      <c r="D17" s="41"/>
    </row>
    <row r="18" spans="1:4" ht="44.25" customHeight="1">
      <c r="A18" s="189" t="s">
        <v>107</v>
      </c>
      <c r="B18" s="190"/>
      <c r="C18" s="190"/>
      <c r="D18" s="191"/>
    </row>
    <row r="19" spans="1:4" ht="26.25">
      <c r="A19" s="189">
        <v>2013</v>
      </c>
      <c r="B19" s="190"/>
      <c r="C19" s="190"/>
      <c r="D19" s="191"/>
    </row>
    <row r="20" spans="1:4">
      <c r="A20" s="39"/>
      <c r="B20" s="38"/>
      <c r="C20" s="38"/>
      <c r="D20" s="41"/>
    </row>
    <row r="21" spans="1:4">
      <c r="A21" s="39"/>
      <c r="B21" s="38"/>
      <c r="C21" s="38"/>
      <c r="D21" s="41"/>
    </row>
    <row r="22" spans="1:4">
      <c r="A22" s="39"/>
      <c r="B22" s="38"/>
      <c r="C22" s="38"/>
      <c r="D22" s="41"/>
    </row>
    <row r="23" spans="1:4">
      <c r="A23" s="176"/>
      <c r="B23" s="177"/>
      <c r="C23" s="177"/>
      <c r="D23" s="179"/>
    </row>
    <row r="24" spans="1:4">
      <c r="A24" s="176"/>
      <c r="B24" s="177"/>
      <c r="C24" s="204"/>
      <c r="D24" s="205"/>
    </row>
    <row r="25" spans="1:4">
      <c r="A25" s="176"/>
      <c r="B25" s="177" t="s">
        <v>108</v>
      </c>
      <c r="C25" s="202" t="s">
        <v>114</v>
      </c>
      <c r="D25" s="203"/>
    </row>
    <row r="26" spans="1:4" ht="20.25" customHeight="1">
      <c r="A26" s="176"/>
      <c r="B26" s="177" t="s">
        <v>109</v>
      </c>
      <c r="C26" s="204" t="s">
        <v>111</v>
      </c>
      <c r="D26" s="205"/>
    </row>
    <row r="27" spans="1:4" ht="38.25" customHeight="1">
      <c r="A27" s="176"/>
      <c r="B27" s="177" t="s">
        <v>112</v>
      </c>
      <c r="C27" s="208" t="s">
        <v>205</v>
      </c>
      <c r="D27" s="209"/>
    </row>
    <row r="28" spans="1:4" ht="15.75">
      <c r="A28" s="176"/>
      <c r="B28" s="185"/>
      <c r="C28" s="208" t="s">
        <v>206</v>
      </c>
      <c r="D28" s="209"/>
    </row>
    <row r="29" spans="1:4" ht="103.5" customHeight="1">
      <c r="A29" s="176"/>
      <c r="B29" s="177"/>
      <c r="C29" s="177"/>
      <c r="D29" s="179"/>
    </row>
    <row r="30" spans="1:4">
      <c r="A30" s="176"/>
      <c r="B30" s="177"/>
      <c r="C30" s="177"/>
      <c r="D30" s="179"/>
    </row>
    <row r="31" spans="1:4" ht="18.75">
      <c r="A31" s="176"/>
      <c r="B31" s="177" t="s">
        <v>113</v>
      </c>
      <c r="C31" s="206" t="s">
        <v>207</v>
      </c>
      <c r="D31" s="207"/>
    </row>
    <row r="32" spans="1:4">
      <c r="A32" s="176"/>
      <c r="B32" s="177"/>
      <c r="C32" s="177"/>
      <c r="D32" s="179"/>
    </row>
    <row r="33" spans="1:6" ht="87.75" customHeight="1" thickBot="1">
      <c r="A33" s="186"/>
      <c r="B33" s="187"/>
      <c r="C33" s="187"/>
      <c r="D33" s="188"/>
    </row>
    <row r="34" spans="1:6" ht="15.75" thickTop="1"/>
    <row r="37" spans="1:6" ht="18.75">
      <c r="B37" s="200" t="s">
        <v>208</v>
      </c>
      <c r="C37" s="201"/>
      <c r="D37" s="201"/>
    </row>
    <row r="38" spans="1:6" ht="15.75" thickBot="1"/>
    <row r="39" spans="1:6" ht="21.75" thickTop="1" thickBot="1">
      <c r="A39" s="4" t="s">
        <v>27</v>
      </c>
      <c r="B39" s="7" t="s">
        <v>0</v>
      </c>
      <c r="C39" s="10" t="s">
        <v>1</v>
      </c>
      <c r="D39" s="10" t="s">
        <v>2</v>
      </c>
    </row>
    <row r="40" spans="1:6" ht="16.5" thickBot="1">
      <c r="A40" s="11">
        <v>1</v>
      </c>
      <c r="B40" s="8" t="s">
        <v>3</v>
      </c>
      <c r="C40" s="93"/>
      <c r="D40" s="2"/>
    </row>
    <row r="41" spans="1:6" ht="15.75" thickBot="1">
      <c r="A41" s="5"/>
      <c r="B41" s="1" t="s">
        <v>6</v>
      </c>
      <c r="C41" s="54">
        <f>C42+C43</f>
        <v>427641.5</v>
      </c>
      <c r="D41" s="2">
        <f>D42+D43</f>
        <v>496954</v>
      </c>
    </row>
    <row r="42" spans="1:6" ht="15.75" thickBot="1">
      <c r="A42" s="5"/>
      <c r="B42" s="3" t="s">
        <v>7</v>
      </c>
      <c r="C42" s="56">
        <v>346723</v>
      </c>
      <c r="D42" s="2">
        <v>428620</v>
      </c>
      <c r="E42" s="74"/>
    </row>
    <row r="43" spans="1:6" ht="15.75" thickBot="1">
      <c r="A43" s="5"/>
      <c r="B43" s="3" t="s">
        <v>8</v>
      </c>
      <c r="C43" s="54">
        <v>80918.5</v>
      </c>
      <c r="D43" s="2">
        <v>68334</v>
      </c>
      <c r="F43" s="74"/>
    </row>
    <row r="44" spans="1:6" ht="15.75" thickBot="1">
      <c r="A44" s="5"/>
      <c r="B44" s="1" t="s">
        <v>9</v>
      </c>
      <c r="C44" s="2"/>
      <c r="D44" s="2"/>
      <c r="F44" s="74"/>
    </row>
    <row r="45" spans="1:6" ht="18.75" customHeight="1" thickBot="1">
      <c r="A45" s="5"/>
      <c r="B45" s="3" t="s">
        <v>15</v>
      </c>
      <c r="C45" s="2">
        <v>0</v>
      </c>
      <c r="D45" s="2"/>
      <c r="E45" s="74"/>
    </row>
    <row r="46" spans="1:6" ht="13.5" customHeight="1" thickBot="1">
      <c r="A46" s="5"/>
      <c r="B46" s="3" t="s">
        <v>16</v>
      </c>
      <c r="C46" s="2">
        <v>0</v>
      </c>
      <c r="D46" s="2"/>
    </row>
    <row r="47" spans="1:6" ht="17.25" customHeight="1" thickBot="1">
      <c r="A47" s="5"/>
      <c r="B47" s="3" t="s">
        <v>17</v>
      </c>
      <c r="C47" s="2">
        <v>0</v>
      </c>
      <c r="D47" s="2"/>
    </row>
    <row r="48" spans="1:6" ht="15.75" customHeight="1" thickBot="1">
      <c r="A48" s="5"/>
      <c r="B48" s="3" t="s">
        <v>18</v>
      </c>
      <c r="C48" s="2"/>
      <c r="D48" s="2"/>
      <c r="E48" s="74"/>
      <c r="F48" s="74"/>
    </row>
    <row r="49" spans="1:6" ht="15.75" thickBot="1">
      <c r="A49" s="5"/>
      <c r="B49" s="1" t="s">
        <v>19</v>
      </c>
      <c r="C49" s="50">
        <v>0</v>
      </c>
      <c r="D49" s="50">
        <v>0</v>
      </c>
    </row>
    <row r="50" spans="1:6" ht="17.25" customHeight="1" thickBot="1">
      <c r="A50" s="5"/>
      <c r="B50" s="3" t="s">
        <v>10</v>
      </c>
      <c r="C50" s="79">
        <v>0</v>
      </c>
      <c r="D50" s="79">
        <v>0</v>
      </c>
    </row>
    <row r="51" spans="1:6" ht="18" customHeight="1" thickBot="1">
      <c r="A51" s="5"/>
      <c r="B51" s="3" t="s">
        <v>11</v>
      </c>
      <c r="C51" s="50">
        <v>0</v>
      </c>
      <c r="D51" s="50">
        <v>0</v>
      </c>
    </row>
    <row r="52" spans="1:6" ht="19.5" customHeight="1" thickBot="1">
      <c r="A52" s="5"/>
      <c r="B52" s="3" t="s">
        <v>12</v>
      </c>
      <c r="C52" s="50">
        <v>0</v>
      </c>
      <c r="D52" s="50">
        <v>0</v>
      </c>
    </row>
    <row r="53" spans="1:6" ht="16.5" customHeight="1" thickBot="1">
      <c r="A53" s="5"/>
      <c r="B53" s="3" t="s">
        <v>13</v>
      </c>
      <c r="C53" s="2">
        <v>0</v>
      </c>
      <c r="D53" s="2">
        <v>0</v>
      </c>
    </row>
    <row r="54" spans="1:6" ht="19.5" customHeight="1" thickBot="1">
      <c r="A54" s="5"/>
      <c r="B54" s="3" t="s">
        <v>14</v>
      </c>
      <c r="C54" s="2">
        <v>0</v>
      </c>
      <c r="D54" s="2">
        <v>0</v>
      </c>
    </row>
    <row r="55" spans="1:6" ht="15.75" thickBot="1">
      <c r="A55" s="5"/>
      <c r="B55" s="3" t="s">
        <v>4</v>
      </c>
      <c r="C55" s="2"/>
      <c r="D55" s="2"/>
    </row>
    <row r="56" spans="1:6" ht="15.75" thickBot="1">
      <c r="A56" s="5"/>
      <c r="B56" s="3" t="s">
        <v>4</v>
      </c>
      <c r="C56" s="2"/>
      <c r="D56" s="2"/>
    </row>
    <row r="57" spans="1:6" ht="17.25" customHeight="1" thickBot="1">
      <c r="A57" s="11">
        <v>2</v>
      </c>
      <c r="B57" s="8" t="s">
        <v>20</v>
      </c>
      <c r="C57" s="2"/>
      <c r="D57" s="2"/>
    </row>
    <row r="58" spans="1:6" ht="18.75" customHeight="1" thickBot="1">
      <c r="A58" s="5"/>
      <c r="B58" s="1" t="s">
        <v>21</v>
      </c>
      <c r="C58" s="56"/>
      <c r="D58" s="56">
        <v>0</v>
      </c>
    </row>
    <row r="59" spans="1:6" ht="15.75" thickBot="1">
      <c r="A59" s="5"/>
      <c r="B59" s="3" t="s">
        <v>22</v>
      </c>
      <c r="C59" s="2"/>
      <c r="D59" s="2">
        <v>0</v>
      </c>
    </row>
    <row r="60" spans="1:6" ht="18" customHeight="1" thickBot="1">
      <c r="A60" s="5"/>
      <c r="B60" s="3" t="s">
        <v>23</v>
      </c>
      <c r="C60" s="2"/>
      <c r="D60" s="2">
        <v>0</v>
      </c>
    </row>
    <row r="61" spans="1:6" ht="21" customHeight="1" thickBot="1">
      <c r="A61" s="5"/>
      <c r="B61" s="3" t="s">
        <v>24</v>
      </c>
      <c r="C61" s="54"/>
      <c r="D61" s="54">
        <v>0</v>
      </c>
    </row>
    <row r="62" spans="1:6" ht="20.25" customHeight="1" thickBot="1">
      <c r="A62" s="5"/>
      <c r="B62" s="3" t="s">
        <v>25</v>
      </c>
      <c r="C62" s="2"/>
      <c r="D62" s="2">
        <v>0</v>
      </c>
      <c r="F62" s="172"/>
    </row>
    <row r="63" spans="1:6" ht="16.5" customHeight="1" thickBot="1">
      <c r="A63" s="5"/>
      <c r="B63" s="1" t="s">
        <v>26</v>
      </c>
      <c r="C63" s="2"/>
      <c r="D63" s="2"/>
    </row>
    <row r="64" spans="1:6" ht="25.5" customHeight="1" thickBot="1">
      <c r="A64" s="6"/>
      <c r="B64" s="9" t="s">
        <v>5</v>
      </c>
      <c r="C64" s="94">
        <f>C41+C44+C49+C57+C63</f>
        <v>427641.5</v>
      </c>
      <c r="D64" s="54">
        <f>D41+D44+D49+D57+D63</f>
        <v>496954</v>
      </c>
      <c r="E64" s="74"/>
    </row>
    <row r="65" spans="1:6" ht="15.75" thickTop="1"/>
    <row r="67" spans="1:6" ht="15.75" thickBot="1"/>
    <row r="68" spans="1:6" ht="21" thickBot="1">
      <c r="A68" s="13" t="s">
        <v>28</v>
      </c>
      <c r="B68" s="21" t="s">
        <v>29</v>
      </c>
      <c r="C68" s="52" t="s">
        <v>1</v>
      </c>
      <c r="D68" s="10" t="s">
        <v>2</v>
      </c>
    </row>
    <row r="69" spans="1:6" ht="16.5" thickBot="1">
      <c r="A69" s="14" t="s">
        <v>30</v>
      </c>
      <c r="B69" s="17" t="s">
        <v>31</v>
      </c>
      <c r="C69" s="90"/>
      <c r="D69" s="76"/>
    </row>
    <row r="70" spans="1:6" ht="15.75" thickBot="1">
      <c r="A70" s="15"/>
      <c r="B70" s="18" t="s">
        <v>32</v>
      </c>
      <c r="C70" s="50">
        <v>0</v>
      </c>
      <c r="D70" s="50"/>
    </row>
    <row r="71" spans="1:6" ht="15.75" thickBot="1">
      <c r="A71" s="16"/>
      <c r="B71" s="19" t="s">
        <v>39</v>
      </c>
      <c r="C71" s="51">
        <v>0</v>
      </c>
      <c r="D71" s="51">
        <v>0</v>
      </c>
    </row>
    <row r="72" spans="1:6" ht="15.75" thickBot="1">
      <c r="A72" s="15"/>
      <c r="B72" s="19" t="s">
        <v>38</v>
      </c>
      <c r="C72" s="51">
        <v>0</v>
      </c>
      <c r="D72" s="51">
        <v>0</v>
      </c>
    </row>
    <row r="73" spans="1:6" ht="16.5" thickBot="1">
      <c r="A73" s="15"/>
      <c r="B73" s="18" t="s">
        <v>40</v>
      </c>
      <c r="C73" s="91">
        <f>C74+C75+C76+C77+C78+C79+C80+C81+C82+C83</f>
        <v>45200</v>
      </c>
      <c r="D73" s="55">
        <f>D76+D77</f>
        <v>51117</v>
      </c>
      <c r="F73" s="74"/>
    </row>
    <row r="74" spans="1:6" ht="15.75" thickBot="1">
      <c r="A74" s="15"/>
      <c r="B74" s="19" t="s">
        <v>41</v>
      </c>
      <c r="C74" s="55"/>
      <c r="D74" s="55">
        <v>0</v>
      </c>
    </row>
    <row r="75" spans="1:6" ht="15.75" thickBot="1">
      <c r="A75" s="15"/>
      <c r="B75" s="19" t="s">
        <v>42</v>
      </c>
      <c r="C75" s="76">
        <v>29841</v>
      </c>
      <c r="D75" s="55">
        <v>75483</v>
      </c>
    </row>
    <row r="76" spans="1:6" ht="15.75" thickBot="1">
      <c r="A76" s="15"/>
      <c r="B76" s="19" t="s">
        <v>43</v>
      </c>
      <c r="C76" s="55">
        <v>12159</v>
      </c>
      <c r="D76" s="55">
        <v>41517</v>
      </c>
    </row>
    <row r="77" spans="1:6" ht="15.75" thickBot="1">
      <c r="A77" s="15"/>
      <c r="B77" s="19" t="s">
        <v>44</v>
      </c>
      <c r="C77" s="76">
        <v>3200</v>
      </c>
      <c r="D77" s="55">
        <v>9600</v>
      </c>
    </row>
    <row r="78" spans="1:6" ht="15.75" thickBot="1">
      <c r="A78" s="15"/>
      <c r="B78" s="19" t="s">
        <v>45</v>
      </c>
      <c r="C78" s="76"/>
      <c r="D78" s="55">
        <v>0</v>
      </c>
    </row>
    <row r="79" spans="1:6" ht="15.75" thickBot="1">
      <c r="A79" s="15"/>
      <c r="B79" s="19" t="s">
        <v>46</v>
      </c>
      <c r="C79" s="55"/>
      <c r="D79" s="55">
        <v>0</v>
      </c>
    </row>
    <row r="80" spans="1:6" ht="15.75" thickBot="1">
      <c r="A80" s="15"/>
      <c r="B80" s="19" t="s">
        <v>55</v>
      </c>
      <c r="C80" s="55"/>
      <c r="D80" s="55">
        <v>0</v>
      </c>
    </row>
    <row r="81" spans="1:6" ht="15.75" thickBot="1">
      <c r="A81" s="15"/>
      <c r="B81" s="19" t="s">
        <v>56</v>
      </c>
      <c r="C81" s="55"/>
      <c r="D81" s="55">
        <v>0</v>
      </c>
    </row>
    <row r="82" spans="1:6" ht="15.75" thickBot="1">
      <c r="A82" s="15"/>
      <c r="B82" s="19" t="s">
        <v>57</v>
      </c>
      <c r="C82" s="55"/>
      <c r="D82" s="55">
        <v>0</v>
      </c>
    </row>
    <row r="83" spans="1:6" ht="15.75" thickBot="1">
      <c r="A83" s="15"/>
      <c r="B83" s="19" t="s">
        <v>119</v>
      </c>
      <c r="C83" s="55"/>
      <c r="D83" s="55">
        <v>0</v>
      </c>
    </row>
    <row r="84" spans="1:6" ht="15.75" thickBot="1">
      <c r="A84" s="14" t="s">
        <v>33</v>
      </c>
      <c r="B84" s="17" t="s">
        <v>34</v>
      </c>
      <c r="C84" s="55"/>
      <c r="D84" s="55"/>
    </row>
    <row r="85" spans="1:6" ht="15.75" thickBot="1">
      <c r="A85" s="15"/>
      <c r="B85" s="18" t="s">
        <v>48</v>
      </c>
      <c r="C85" s="55"/>
      <c r="D85" s="55">
        <v>0</v>
      </c>
    </row>
    <row r="86" spans="1:6" ht="15.75" thickBot="1">
      <c r="A86" s="15"/>
      <c r="B86" s="19" t="s">
        <v>47</v>
      </c>
      <c r="C86" s="55"/>
      <c r="D86" s="55">
        <v>0</v>
      </c>
    </row>
    <row r="87" spans="1:6" ht="15.75" thickBot="1">
      <c r="A87" s="15"/>
      <c r="B87" s="18" t="s">
        <v>49</v>
      </c>
      <c r="C87" s="55"/>
      <c r="D87" s="55">
        <v>0</v>
      </c>
      <c r="E87" s="74"/>
    </row>
    <row r="88" spans="1:6" ht="15.75" thickBot="1">
      <c r="A88" s="15"/>
      <c r="B88" s="19" t="s">
        <v>18</v>
      </c>
      <c r="C88" s="55"/>
      <c r="D88" s="55"/>
    </row>
    <row r="89" spans="1:6" ht="16.5" thickBot="1">
      <c r="A89" s="14" t="s">
        <v>35</v>
      </c>
      <c r="B89" s="17" t="s">
        <v>36</v>
      </c>
      <c r="C89" s="91">
        <f>C90+C91+C92</f>
        <v>382441.5</v>
      </c>
      <c r="D89" s="55">
        <f>D90+D91+D92</f>
        <v>445836.6</v>
      </c>
    </row>
    <row r="90" spans="1:6" ht="15.75" thickBot="1">
      <c r="A90" s="15"/>
      <c r="B90" s="18" t="s">
        <v>50</v>
      </c>
      <c r="C90" s="55"/>
      <c r="D90" s="55"/>
      <c r="E90" s="74"/>
      <c r="F90" s="74"/>
    </row>
    <row r="91" spans="1:6" ht="15.75" thickBot="1">
      <c r="A91" s="15"/>
      <c r="B91" s="18" t="s">
        <v>51</v>
      </c>
      <c r="C91" s="55"/>
      <c r="D91" s="55"/>
      <c r="F91" s="74"/>
    </row>
    <row r="92" spans="1:6" ht="16.5" thickBot="1">
      <c r="A92" s="15"/>
      <c r="B92" s="18" t="s">
        <v>52</v>
      </c>
      <c r="C92" s="91">
        <v>382441.5</v>
      </c>
      <c r="D92" s="55">
        <v>445836.6</v>
      </c>
    </row>
    <row r="93" spans="1:6" ht="18.75" thickBot="1">
      <c r="A93" s="15"/>
      <c r="B93" s="20" t="s">
        <v>37</v>
      </c>
      <c r="C93" s="96">
        <f>C92+C91+C90+C73+C70</f>
        <v>427641.5</v>
      </c>
      <c r="D93" s="80">
        <f>D89+D73</f>
        <v>496953.59999999998</v>
      </c>
      <c r="E93" s="77"/>
    </row>
    <row r="94" spans="1:6" ht="18">
      <c r="A94" s="46"/>
      <c r="B94" s="44"/>
      <c r="C94" s="45"/>
      <c r="D94" s="45"/>
      <c r="E94" s="74"/>
    </row>
    <row r="95" spans="1:6" ht="18.75">
      <c r="C95" s="78"/>
    </row>
    <row r="96" spans="1:6" ht="42.75" customHeight="1">
      <c r="A96" s="198" t="s">
        <v>209</v>
      </c>
      <c r="B96" s="199"/>
      <c r="C96" s="199"/>
      <c r="D96" s="199"/>
      <c r="E96" s="31"/>
    </row>
    <row r="98" spans="1:5" ht="16.5" thickBot="1">
      <c r="A98" s="12"/>
    </row>
    <row r="99" spans="1:5" ht="15.75" thickBot="1">
      <c r="A99" s="22" t="s">
        <v>58</v>
      </c>
      <c r="B99" s="27" t="s">
        <v>53</v>
      </c>
      <c r="C99" s="27" t="s">
        <v>1</v>
      </c>
      <c r="D99" s="28" t="s">
        <v>59</v>
      </c>
    </row>
    <row r="100" spans="1:5" ht="16.5" thickBot="1">
      <c r="A100" s="24" t="s">
        <v>30</v>
      </c>
      <c r="B100" s="73" t="s">
        <v>60</v>
      </c>
      <c r="C100" s="95">
        <f>C101</f>
        <v>1369658</v>
      </c>
      <c r="D100" s="69">
        <f>D101</f>
        <v>1632870</v>
      </c>
    </row>
    <row r="101" spans="1:5" ht="16.5" thickBot="1">
      <c r="A101" s="15"/>
      <c r="B101" s="26" t="s">
        <v>61</v>
      </c>
      <c r="C101" s="86">
        <f>C104+C103+C102</f>
        <v>1369658</v>
      </c>
      <c r="D101" s="54">
        <v>1632870</v>
      </c>
      <c r="E101" s="74"/>
    </row>
    <row r="102" spans="1:5" ht="15.75" thickBot="1">
      <c r="A102" s="15"/>
      <c r="B102" s="30" t="s">
        <v>62</v>
      </c>
      <c r="C102" s="75">
        <v>0</v>
      </c>
      <c r="D102" s="75">
        <v>0</v>
      </c>
    </row>
    <row r="103" spans="1:5" ht="15.75" thickBot="1">
      <c r="A103" s="15"/>
      <c r="B103" s="30" t="s">
        <v>63</v>
      </c>
      <c r="C103" s="70">
        <v>0</v>
      </c>
      <c r="D103" s="70">
        <v>0</v>
      </c>
    </row>
    <row r="104" spans="1:5" ht="15.75" thickBot="1">
      <c r="A104" s="15"/>
      <c r="B104" s="30" t="s">
        <v>64</v>
      </c>
      <c r="C104" s="75">
        <v>1369658</v>
      </c>
      <c r="D104" s="75">
        <v>1632870</v>
      </c>
      <c r="E104" s="74"/>
    </row>
    <row r="105" spans="1:5" ht="15.75" thickBot="1">
      <c r="A105" s="15"/>
      <c r="B105" s="26" t="s">
        <v>65</v>
      </c>
      <c r="C105" s="70">
        <v>0</v>
      </c>
      <c r="D105" s="70">
        <v>0</v>
      </c>
    </row>
    <row r="106" spans="1:5" ht="15.75" thickBot="1">
      <c r="A106" s="15"/>
      <c r="B106" s="30" t="s">
        <v>66</v>
      </c>
      <c r="C106" s="70">
        <v>0</v>
      </c>
      <c r="D106" s="70">
        <v>0</v>
      </c>
      <c r="E106" s="74"/>
    </row>
    <row r="107" spans="1:5" ht="15.75" thickBot="1">
      <c r="A107" s="15"/>
      <c r="B107" s="30" t="s">
        <v>67</v>
      </c>
      <c r="C107" s="70">
        <v>0</v>
      </c>
      <c r="D107" s="70">
        <v>0</v>
      </c>
    </row>
    <row r="108" spans="1:5" ht="15.75" thickBot="1">
      <c r="A108" s="15"/>
      <c r="B108" s="30" t="s">
        <v>68</v>
      </c>
      <c r="C108" s="70">
        <v>0</v>
      </c>
      <c r="D108" s="70">
        <v>0</v>
      </c>
    </row>
    <row r="109" spans="1:5" ht="15.75" thickBot="1">
      <c r="A109" s="15"/>
      <c r="B109" s="30" t="s">
        <v>69</v>
      </c>
      <c r="C109" s="70">
        <v>0</v>
      </c>
      <c r="D109" s="70">
        <v>0</v>
      </c>
    </row>
    <row r="110" spans="1:5" ht="15.75" thickBot="1">
      <c r="A110" s="15"/>
      <c r="B110" s="30" t="s">
        <v>54</v>
      </c>
      <c r="C110" s="70"/>
      <c r="D110" s="70">
        <v>0</v>
      </c>
    </row>
    <row r="111" spans="1:5" ht="15.75" thickBot="1">
      <c r="A111" s="15"/>
      <c r="B111" s="30" t="s">
        <v>54</v>
      </c>
      <c r="C111" s="70"/>
      <c r="D111" s="70"/>
    </row>
    <row r="112" spans="1:5" ht="27" thickBot="1">
      <c r="A112" s="15"/>
      <c r="B112" s="26" t="s">
        <v>70</v>
      </c>
      <c r="C112" s="70">
        <v>0</v>
      </c>
      <c r="D112" s="70">
        <v>0</v>
      </c>
    </row>
    <row r="113" spans="1:5" ht="27" thickBot="1">
      <c r="A113" s="15"/>
      <c r="B113" s="26" t="s">
        <v>71</v>
      </c>
      <c r="C113" s="70">
        <v>0</v>
      </c>
      <c r="D113" s="70">
        <v>0</v>
      </c>
    </row>
    <row r="114" spans="1:5" ht="16.5" thickBot="1">
      <c r="A114" s="24" t="s">
        <v>33</v>
      </c>
      <c r="B114" s="73" t="s">
        <v>72</v>
      </c>
      <c r="C114" s="86"/>
      <c r="D114" s="86">
        <f>D115+D123+D125+D127+D129+D132+D134+D135</f>
        <v>1137496</v>
      </c>
      <c r="E114" s="74"/>
    </row>
    <row r="115" spans="1:5" ht="27" thickBot="1">
      <c r="A115" s="15"/>
      <c r="B115" s="26" t="s">
        <v>73</v>
      </c>
      <c r="C115" s="72">
        <v>0</v>
      </c>
      <c r="D115" s="72">
        <v>0</v>
      </c>
    </row>
    <row r="116" spans="1:5" ht="27" thickBot="1">
      <c r="A116" s="15"/>
      <c r="B116" s="26" t="s">
        <v>74</v>
      </c>
      <c r="C116" s="70">
        <v>0</v>
      </c>
      <c r="D116" s="70">
        <v>0</v>
      </c>
    </row>
    <row r="117" spans="1:5" ht="15.75" thickBot="1">
      <c r="A117" s="15"/>
      <c r="B117" s="26" t="s">
        <v>75</v>
      </c>
      <c r="C117" s="70">
        <v>0</v>
      </c>
      <c r="D117" s="70">
        <v>0</v>
      </c>
    </row>
    <row r="118" spans="1:5" ht="15.75" thickBot="1">
      <c r="A118" s="15"/>
      <c r="B118" s="26" t="s">
        <v>76</v>
      </c>
      <c r="C118" s="70">
        <v>0</v>
      </c>
      <c r="D118" s="70">
        <v>0</v>
      </c>
    </row>
    <row r="119" spans="1:5" ht="25.5" thickBot="1">
      <c r="A119" s="15"/>
      <c r="B119" s="26" t="s">
        <v>77</v>
      </c>
      <c r="C119" s="70">
        <v>0</v>
      </c>
      <c r="D119" s="70">
        <v>0</v>
      </c>
    </row>
    <row r="120" spans="1:5" ht="15.75" thickBot="1">
      <c r="A120" s="15"/>
      <c r="B120" s="26" t="s">
        <v>78</v>
      </c>
      <c r="C120" s="70">
        <v>0</v>
      </c>
      <c r="D120" s="70">
        <v>0</v>
      </c>
    </row>
    <row r="121" spans="1:5" ht="25.5" thickBot="1">
      <c r="A121" s="15"/>
      <c r="B121" s="26" t="s">
        <v>79</v>
      </c>
      <c r="C121" s="70">
        <v>0</v>
      </c>
      <c r="D121" s="70">
        <v>0</v>
      </c>
    </row>
    <row r="122" spans="1:5" ht="30" customHeight="1" thickBot="1">
      <c r="A122" s="15"/>
      <c r="B122" s="26" t="s">
        <v>80</v>
      </c>
      <c r="C122" s="70">
        <v>0</v>
      </c>
      <c r="D122" s="70">
        <v>0</v>
      </c>
    </row>
    <row r="123" spans="1:5" ht="24" thickBot="1">
      <c r="A123" s="15"/>
      <c r="B123" s="26" t="s">
        <v>81</v>
      </c>
      <c r="C123" s="70">
        <v>0</v>
      </c>
      <c r="D123" s="70">
        <v>0</v>
      </c>
    </row>
    <row r="124" spans="1:5" ht="24" thickBot="1">
      <c r="A124" s="15"/>
      <c r="B124" s="26" t="s">
        <v>82</v>
      </c>
      <c r="C124" s="70">
        <v>0</v>
      </c>
      <c r="D124" s="70">
        <v>0</v>
      </c>
    </row>
    <row r="125" spans="1:5" ht="15.75" thickBot="1">
      <c r="A125" s="15"/>
      <c r="B125" s="26" t="s">
        <v>129</v>
      </c>
      <c r="C125" s="70">
        <v>40000</v>
      </c>
      <c r="D125" s="70">
        <v>40000</v>
      </c>
    </row>
    <row r="126" spans="1:5" ht="15.75" thickBot="1">
      <c r="A126" s="15"/>
      <c r="B126" s="26" t="s">
        <v>211</v>
      </c>
      <c r="C126" s="70">
        <v>4584</v>
      </c>
      <c r="D126" s="70"/>
    </row>
    <row r="127" spans="1:5" ht="15.75" thickBot="1">
      <c r="A127" s="15"/>
      <c r="B127" s="26" t="s">
        <v>83</v>
      </c>
      <c r="C127" s="173">
        <v>200000</v>
      </c>
      <c r="D127" s="69">
        <f>D128+D129+D130+D131</f>
        <v>257191</v>
      </c>
    </row>
    <row r="128" spans="1:5" ht="15.75" thickBot="1">
      <c r="A128" s="15"/>
      <c r="B128" s="30" t="s">
        <v>84</v>
      </c>
      <c r="C128" s="55">
        <v>203963</v>
      </c>
      <c r="D128" s="55">
        <v>202191</v>
      </c>
      <c r="E128" s="74"/>
    </row>
    <row r="129" spans="1:7" ht="15.75" thickBot="1">
      <c r="A129" s="15"/>
      <c r="B129" s="26" t="s">
        <v>85</v>
      </c>
      <c r="C129" s="55">
        <v>0</v>
      </c>
      <c r="D129" s="55">
        <v>55000</v>
      </c>
    </row>
    <row r="130" spans="1:7" ht="15.75" thickBot="1">
      <c r="A130" s="15"/>
      <c r="B130" s="26" t="s">
        <v>86</v>
      </c>
      <c r="C130" s="29">
        <v>0</v>
      </c>
      <c r="D130" s="29"/>
    </row>
    <row r="131" spans="1:7" ht="27" thickBot="1">
      <c r="A131" s="15"/>
      <c r="B131" s="26" t="s">
        <v>87</v>
      </c>
      <c r="C131" s="70">
        <v>0</v>
      </c>
      <c r="D131" s="29">
        <v>0</v>
      </c>
    </row>
    <row r="132" spans="1:7" ht="16.5" thickBot="1">
      <c r="A132" s="15"/>
      <c r="B132" s="30" t="s">
        <v>88</v>
      </c>
      <c r="C132" s="91">
        <v>141176</v>
      </c>
      <c r="D132" s="55">
        <v>85305</v>
      </c>
    </row>
    <row r="133" spans="1:7" ht="15.75" thickBot="1">
      <c r="A133" s="15"/>
      <c r="B133" s="30" t="s">
        <v>89</v>
      </c>
      <c r="C133" s="70">
        <v>0</v>
      </c>
      <c r="D133" s="70">
        <v>0</v>
      </c>
    </row>
    <row r="134" spans="1:7" ht="16.5" thickBot="1">
      <c r="A134" s="15"/>
      <c r="B134" s="26" t="s">
        <v>90</v>
      </c>
      <c r="C134" s="87">
        <v>0</v>
      </c>
      <c r="D134" s="72">
        <v>0</v>
      </c>
    </row>
    <row r="135" spans="1:7" ht="16.5" thickBot="1">
      <c r="A135" s="15"/>
      <c r="B135" s="26" t="s">
        <v>91</v>
      </c>
      <c r="C135" s="87">
        <v>355000</v>
      </c>
      <c r="D135" s="72">
        <v>700000</v>
      </c>
    </row>
    <row r="136" spans="1:7" ht="16.5" thickBot="1">
      <c r="A136" s="15"/>
      <c r="B136" s="25" t="s">
        <v>92</v>
      </c>
      <c r="C136" s="88">
        <f>SUM(C115:C135)</f>
        <v>944723</v>
      </c>
      <c r="D136" s="53">
        <f>D114</f>
        <v>1137496</v>
      </c>
      <c r="E136" s="74"/>
      <c r="G136" s="82"/>
    </row>
    <row r="137" spans="1:7" ht="27" thickBot="1">
      <c r="A137" s="22" t="s">
        <v>35</v>
      </c>
      <c r="B137" s="23" t="s">
        <v>93</v>
      </c>
      <c r="C137" s="168">
        <f>C100-C136</f>
        <v>424935</v>
      </c>
      <c r="D137" s="71">
        <f>D100-D136</f>
        <v>495374</v>
      </c>
      <c r="F137" t="s">
        <v>128</v>
      </c>
    </row>
    <row r="138" spans="1:7" ht="27" thickBot="1">
      <c r="A138" s="15"/>
      <c r="B138" s="26" t="s">
        <v>94</v>
      </c>
      <c r="C138" s="2">
        <v>0</v>
      </c>
      <c r="D138" s="2">
        <v>0</v>
      </c>
    </row>
    <row r="139" spans="1:7" ht="16.5" thickBot="1">
      <c r="B139" s="32" t="s">
        <v>95</v>
      </c>
      <c r="C139" s="33">
        <v>0</v>
      </c>
      <c r="D139" s="33">
        <v>0</v>
      </c>
    </row>
    <row r="140" spans="1:7" ht="15.75" thickBot="1">
      <c r="B140" s="34" t="s">
        <v>96</v>
      </c>
      <c r="C140" s="2">
        <v>0</v>
      </c>
      <c r="D140" s="2">
        <v>0</v>
      </c>
    </row>
    <row r="141" spans="1:7" ht="27" thickBot="1">
      <c r="A141" s="22" t="s">
        <v>101</v>
      </c>
      <c r="B141" s="35" t="s">
        <v>97</v>
      </c>
      <c r="C141" s="56"/>
      <c r="D141" s="2"/>
    </row>
    <row r="142" spans="1:7" ht="16.5" thickBot="1">
      <c r="A142" s="24" t="s">
        <v>102</v>
      </c>
      <c r="B142" s="35" t="s">
        <v>98</v>
      </c>
      <c r="C142" s="93">
        <f>C137+C138+C139+C140</f>
        <v>424935</v>
      </c>
      <c r="D142" s="56">
        <f>D100-D114</f>
        <v>495374</v>
      </c>
      <c r="E142" s="74"/>
    </row>
    <row r="143" spans="1:7" ht="16.5" thickBot="1">
      <c r="A143" s="15"/>
      <c r="B143" s="36" t="s">
        <v>99</v>
      </c>
      <c r="C143" s="94">
        <f>C142*10%</f>
        <v>42493.5</v>
      </c>
      <c r="D143" s="54">
        <f>D142*0.1</f>
        <v>49537.4</v>
      </c>
    </row>
    <row r="144" spans="1:7" ht="16.5" thickBot="1">
      <c r="A144" s="24" t="s">
        <v>103</v>
      </c>
      <c r="B144" s="35" t="s">
        <v>100</v>
      </c>
      <c r="C144" s="93">
        <f>C142-C143</f>
        <v>382441.5</v>
      </c>
      <c r="D144" s="56">
        <f>D142-D143</f>
        <v>445836.6</v>
      </c>
    </row>
    <row r="146" spans="2:5">
      <c r="C146" s="174"/>
      <c r="E146" s="92"/>
    </row>
    <row r="147" spans="2:5">
      <c r="B147" s="197" t="s">
        <v>143</v>
      </c>
      <c r="C147" s="197"/>
      <c r="D147" s="197"/>
    </row>
  </sheetData>
  <mergeCells count="14">
    <mergeCell ref="B147:D147"/>
    <mergeCell ref="A96:D96"/>
    <mergeCell ref="B37:D37"/>
    <mergeCell ref="C25:D25"/>
    <mergeCell ref="C24:D24"/>
    <mergeCell ref="C31:D31"/>
    <mergeCell ref="C28:D28"/>
    <mergeCell ref="C27:D27"/>
    <mergeCell ref="C26:D26"/>
    <mergeCell ref="A19:D19"/>
    <mergeCell ref="A18:D18"/>
    <mergeCell ref="B2:D2"/>
    <mergeCell ref="A13:D13"/>
    <mergeCell ref="A14:D14"/>
  </mergeCells>
  <pageMargins left="0.43" right="0.14000000000000001" top="0.22" bottom="0.5" header="0.15" footer="0.3"/>
  <pageSetup paperSize="9" scale="90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C11" sqref="C11:E11"/>
    </sheetView>
  </sheetViews>
  <sheetFormatPr defaultRowHeight="15"/>
  <cols>
    <col min="1" max="1" width="7.140625" customWidth="1"/>
    <col min="2" max="3" width="16.7109375" customWidth="1"/>
    <col min="4" max="4" width="14.7109375" customWidth="1"/>
    <col min="5" max="5" width="11.7109375" customWidth="1"/>
    <col min="6" max="6" width="15.28515625" customWidth="1"/>
    <col min="8" max="8" width="11.140625" customWidth="1"/>
  </cols>
  <sheetData>
    <row r="2" spans="1:8" ht="18.75">
      <c r="A2" s="57"/>
      <c r="B2" s="210" t="s">
        <v>120</v>
      </c>
      <c r="C2" s="210"/>
      <c r="D2" s="210"/>
      <c r="E2" s="210"/>
      <c r="F2" s="210"/>
      <c r="G2" s="210"/>
      <c r="H2" s="210"/>
    </row>
    <row r="3" spans="1:8">
      <c r="A3" s="57"/>
      <c r="B3" s="81"/>
      <c r="C3" s="81"/>
      <c r="D3" s="81"/>
      <c r="E3" s="81"/>
      <c r="F3" s="81"/>
      <c r="G3" s="81"/>
      <c r="H3" s="81"/>
    </row>
    <row r="4" spans="1:8">
      <c r="A4" s="68" t="s">
        <v>27</v>
      </c>
      <c r="B4" s="68" t="s">
        <v>121</v>
      </c>
      <c r="C4" s="83" t="s">
        <v>122</v>
      </c>
      <c r="D4" s="84"/>
      <c r="E4" s="85"/>
      <c r="F4" s="211" t="s">
        <v>123</v>
      </c>
      <c r="G4" s="212"/>
      <c r="H4" s="213"/>
    </row>
    <row r="5" spans="1:8">
      <c r="A5" s="68"/>
      <c r="B5" s="68"/>
      <c r="C5" s="58" t="s">
        <v>124</v>
      </c>
      <c r="D5" s="58" t="s">
        <v>125</v>
      </c>
      <c r="E5" s="58" t="s">
        <v>126</v>
      </c>
      <c r="F5" s="58" t="s">
        <v>124</v>
      </c>
      <c r="G5" s="58" t="s">
        <v>125</v>
      </c>
      <c r="H5" s="58" t="s">
        <v>126</v>
      </c>
    </row>
    <row r="6" spans="1:8">
      <c r="A6" s="59"/>
      <c r="B6" s="60"/>
      <c r="C6" s="61"/>
      <c r="D6" s="61">
        <f>C6*0.05</f>
        <v>0</v>
      </c>
      <c r="E6" s="61">
        <f>C6-D6</f>
        <v>0</v>
      </c>
      <c r="F6" s="62"/>
      <c r="G6" s="61"/>
      <c r="H6" s="63"/>
    </row>
    <row r="7" spans="1:8">
      <c r="A7" s="64"/>
      <c r="B7" s="60"/>
      <c r="C7" s="65"/>
      <c r="D7" s="65"/>
      <c r="E7" s="61"/>
      <c r="F7" s="62"/>
      <c r="G7" s="61"/>
      <c r="H7" s="63"/>
    </row>
    <row r="8" spans="1:8">
      <c r="A8" s="64"/>
      <c r="B8" s="64"/>
      <c r="C8" s="65">
        <f>SUM(C6:C7)</f>
        <v>0</v>
      </c>
      <c r="D8" s="66">
        <f>SUM(D6:D7)</f>
        <v>0</v>
      </c>
      <c r="E8" s="65">
        <f>SUM(E6:E7)</f>
        <v>0</v>
      </c>
      <c r="F8" s="67">
        <f>H8+G8</f>
        <v>0</v>
      </c>
      <c r="G8" s="66">
        <f>SUM(G6:G7)</f>
        <v>0</v>
      </c>
      <c r="H8" s="65">
        <f>SUM(H6:H7)</f>
        <v>0</v>
      </c>
    </row>
    <row r="11" spans="1:8">
      <c r="C11" s="197" t="s">
        <v>143</v>
      </c>
      <c r="D11" s="197"/>
      <c r="E11" s="197"/>
    </row>
  </sheetData>
  <mergeCells count="3">
    <mergeCell ref="B2:H2"/>
    <mergeCell ref="F4:H4"/>
    <mergeCell ref="C11:E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5" sqref="D35"/>
    </sheetView>
  </sheetViews>
  <sheetFormatPr defaultRowHeight="15"/>
  <cols>
    <col min="1" max="1" width="8.140625" customWidth="1"/>
    <col min="2" max="2" width="27.42578125" customWidth="1"/>
    <col min="3" max="3" width="11.7109375" customWidth="1"/>
    <col min="4" max="4" width="11.85546875" customWidth="1"/>
    <col min="5" max="5" width="15.140625" customWidth="1"/>
  </cols>
  <sheetData>
    <row r="1" spans="1:5">
      <c r="A1" s="169" t="s">
        <v>210</v>
      </c>
    </row>
    <row r="2" spans="1:5" ht="15.75" thickBot="1"/>
    <row r="3" spans="1:5" ht="16.5" thickBot="1">
      <c r="A3" s="97" t="s">
        <v>133</v>
      </c>
      <c r="B3" s="98" t="s">
        <v>201</v>
      </c>
      <c r="C3" s="98" t="s">
        <v>202</v>
      </c>
      <c r="D3" s="98" t="s">
        <v>203</v>
      </c>
      <c r="E3" s="98" t="s">
        <v>124</v>
      </c>
    </row>
    <row r="4" spans="1:5" ht="15.75" thickBot="1">
      <c r="A4" s="99">
        <v>1</v>
      </c>
      <c r="B4" s="100">
        <v>0</v>
      </c>
      <c r="C4" s="101">
        <v>0</v>
      </c>
      <c r="D4" s="101">
        <v>0</v>
      </c>
      <c r="E4" s="100">
        <v>0</v>
      </c>
    </row>
    <row r="5" spans="1:5" ht="15.75" thickBot="1">
      <c r="A5" s="99">
        <v>2</v>
      </c>
      <c r="B5" s="100"/>
      <c r="C5" s="101"/>
      <c r="D5" s="101"/>
      <c r="E5" s="100"/>
    </row>
    <row r="6" spans="1:5" ht="15.75" thickBot="1">
      <c r="A6" s="99">
        <v>3</v>
      </c>
      <c r="B6" s="100"/>
      <c r="C6" s="101"/>
      <c r="D6" s="101"/>
      <c r="E6" s="100"/>
    </row>
    <row r="7" spans="1:5" ht="15.75" thickBot="1">
      <c r="A7" s="99">
        <v>4</v>
      </c>
      <c r="B7" s="100"/>
      <c r="C7" s="101"/>
      <c r="D7" s="101"/>
      <c r="E7" s="100"/>
    </row>
    <row r="8" spans="1:5" ht="15.75" thickBot="1">
      <c r="A8" s="99">
        <v>5</v>
      </c>
      <c r="B8" s="102"/>
      <c r="C8" s="101"/>
      <c r="D8" s="100"/>
      <c r="E8" s="100"/>
    </row>
    <row r="9" spans="1:5" ht="15.75" thickBot="1">
      <c r="A9" s="99">
        <v>6</v>
      </c>
      <c r="B9" s="102"/>
      <c r="C9" s="101"/>
      <c r="D9" s="100"/>
      <c r="E9" s="100"/>
    </row>
    <row r="10" spans="1:5" ht="15.75" thickBot="1">
      <c r="A10" s="99">
        <v>7</v>
      </c>
      <c r="B10" s="102"/>
      <c r="C10" s="101"/>
      <c r="D10" s="100"/>
      <c r="E10" s="100"/>
    </row>
    <row r="11" spans="1:5" ht="15.75" thickBot="1">
      <c r="A11" s="99">
        <v>8</v>
      </c>
      <c r="B11" s="102"/>
      <c r="C11" s="101"/>
      <c r="D11" s="100"/>
      <c r="E11" s="100"/>
    </row>
    <row r="12" spans="1:5" ht="15.75" thickBot="1">
      <c r="A12" s="99">
        <v>9</v>
      </c>
      <c r="B12" s="102"/>
      <c r="C12" s="101"/>
      <c r="D12" s="100"/>
      <c r="E12" s="100"/>
    </row>
    <row r="13" spans="1:5" ht="15.75" thickBot="1">
      <c r="A13" s="99">
        <v>10</v>
      </c>
      <c r="B13" s="100"/>
      <c r="C13" s="101"/>
      <c r="D13" s="100"/>
      <c r="E13" s="100"/>
    </row>
    <row r="14" spans="1:5" ht="15.75" thickBot="1">
      <c r="A14" s="99">
        <v>11</v>
      </c>
      <c r="B14" s="100"/>
      <c r="C14" s="101"/>
      <c r="D14" s="100"/>
      <c r="E14" s="100"/>
    </row>
    <row r="15" spans="1:5" ht="15.75" thickBot="1">
      <c r="A15" s="99">
        <v>12</v>
      </c>
      <c r="B15" s="100"/>
      <c r="C15" s="101"/>
      <c r="D15" s="100"/>
      <c r="E15" s="100"/>
    </row>
    <row r="16" spans="1:5" ht="15.75" thickBot="1">
      <c r="A16" s="99">
        <v>13</v>
      </c>
      <c r="B16" s="100"/>
      <c r="C16" s="101"/>
      <c r="D16" s="100"/>
      <c r="E16" s="100"/>
    </row>
    <row r="17" spans="1:5" ht="15.75" thickBot="1">
      <c r="A17" s="99">
        <v>14</v>
      </c>
      <c r="B17" s="100"/>
      <c r="C17" s="101"/>
      <c r="D17" s="100"/>
      <c r="E17" s="100"/>
    </row>
    <row r="18" spans="1:5" ht="15.75" thickBot="1">
      <c r="A18" s="99">
        <v>15</v>
      </c>
      <c r="B18" s="100"/>
      <c r="C18" s="100"/>
      <c r="D18" s="100"/>
      <c r="E18" s="100"/>
    </row>
    <row r="19" spans="1:5" ht="15.75" thickBot="1">
      <c r="A19" s="99">
        <v>16</v>
      </c>
      <c r="B19" s="100"/>
      <c r="C19" s="100"/>
      <c r="D19" s="100"/>
      <c r="E19" s="100"/>
    </row>
    <row r="20" spans="1:5" ht="15.75" thickBot="1">
      <c r="A20" s="99">
        <v>17</v>
      </c>
      <c r="B20" s="100"/>
      <c r="C20" s="100"/>
      <c r="D20" s="100"/>
      <c r="E20" s="100"/>
    </row>
    <row r="21" spans="1:5" ht="15.75" thickBot="1">
      <c r="A21" s="99">
        <v>18</v>
      </c>
      <c r="B21" s="100"/>
      <c r="C21" s="100"/>
      <c r="D21" s="100"/>
      <c r="E21" s="100"/>
    </row>
    <row r="22" spans="1:5" ht="15.75" thickBot="1">
      <c r="A22" s="99">
        <v>19</v>
      </c>
      <c r="B22" s="100"/>
      <c r="C22" s="100"/>
      <c r="D22" s="100"/>
      <c r="E22" s="100"/>
    </row>
    <row r="23" spans="1:5" ht="15.75" thickBot="1">
      <c r="A23" s="99">
        <v>20</v>
      </c>
      <c r="B23" s="100"/>
      <c r="C23" s="100"/>
      <c r="D23" s="100"/>
      <c r="E23" s="100"/>
    </row>
    <row r="24" spans="1:5" ht="16.5" thickBot="1">
      <c r="A24" s="214" t="s">
        <v>134</v>
      </c>
      <c r="B24" s="215"/>
      <c r="C24" s="100">
        <v>0</v>
      </c>
      <c r="D24" s="100">
        <v>0</v>
      </c>
      <c r="E24" s="103">
        <v>0</v>
      </c>
    </row>
    <row r="25" spans="1:5">
      <c r="A25" s="82"/>
    </row>
    <row r="26" spans="1:5">
      <c r="B26" s="197" t="s">
        <v>143</v>
      </c>
      <c r="C26" s="197"/>
      <c r="D26" s="197"/>
    </row>
  </sheetData>
  <mergeCells count="2">
    <mergeCell ref="A24:B24"/>
    <mergeCell ref="B26:D2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9"/>
  <sheetViews>
    <sheetView topLeftCell="A43" workbookViewId="0">
      <selection activeCell="H68" sqref="H68:J68"/>
    </sheetView>
  </sheetViews>
  <sheetFormatPr defaultRowHeight="15"/>
  <cols>
    <col min="1" max="1" width="9.140625" customWidth="1"/>
    <col min="6" max="6" width="7.140625" customWidth="1"/>
    <col min="7" max="7" width="2.140625" customWidth="1"/>
    <col min="9" max="9" width="11" customWidth="1"/>
    <col min="11" max="11" width="11.5703125" customWidth="1"/>
  </cols>
  <sheetData>
    <row r="3" spans="1:11">
      <c r="G3" s="43"/>
      <c r="J3" s="104"/>
    </row>
    <row r="4" spans="1:11">
      <c r="B4" s="105" t="s">
        <v>135</v>
      </c>
      <c r="F4" s="43"/>
      <c r="G4" s="106"/>
      <c r="H4" s="107" t="s">
        <v>136</v>
      </c>
      <c r="I4" s="107"/>
      <c r="J4" s="108"/>
      <c r="K4" s="109"/>
    </row>
    <row r="5" spans="1:11">
      <c r="B5" s="105" t="s">
        <v>137</v>
      </c>
      <c r="F5" s="43"/>
      <c r="G5" s="106"/>
      <c r="H5" s="43" t="s">
        <v>128</v>
      </c>
      <c r="I5" s="43" t="s">
        <v>138</v>
      </c>
      <c r="J5" s="110"/>
      <c r="K5" s="106"/>
    </row>
    <row r="6" spans="1:11">
      <c r="F6" s="43"/>
      <c r="G6" s="106"/>
      <c r="H6" s="111"/>
      <c r="I6" s="111"/>
      <c r="J6" s="81"/>
      <c r="K6" s="112"/>
    </row>
    <row r="7" spans="1:11">
      <c r="B7" s="111"/>
      <c r="F7" s="43"/>
      <c r="G7" s="43"/>
      <c r="J7" s="104"/>
    </row>
    <row r="8" spans="1:11">
      <c r="B8" s="113" t="s">
        <v>139</v>
      </c>
      <c r="C8" s="216" t="s">
        <v>140</v>
      </c>
      <c r="D8" s="216"/>
      <c r="E8" s="216"/>
      <c r="F8" s="109"/>
      <c r="G8" s="43"/>
      <c r="H8" s="114"/>
      <c r="I8" s="108" t="s">
        <v>141</v>
      </c>
      <c r="J8" s="115"/>
    </row>
    <row r="9" spans="1:11">
      <c r="B9" s="116" t="s">
        <v>142</v>
      </c>
      <c r="C9" s="216" t="s">
        <v>143</v>
      </c>
      <c r="D9" s="216"/>
      <c r="E9" s="216"/>
      <c r="F9" s="106"/>
      <c r="G9" s="43"/>
      <c r="H9" s="116"/>
      <c r="I9" s="117">
        <v>2013</v>
      </c>
      <c r="J9" s="118"/>
    </row>
    <row r="10" spans="1:11">
      <c r="B10" s="116" t="s">
        <v>144</v>
      </c>
      <c r="C10" s="216" t="s">
        <v>145</v>
      </c>
      <c r="D10" s="216"/>
      <c r="E10" s="216"/>
      <c r="F10" s="106"/>
      <c r="G10" s="43"/>
      <c r="H10" s="119"/>
      <c r="I10" s="111"/>
      <c r="J10" s="120"/>
    </row>
    <row r="11" spans="1:11">
      <c r="B11" s="119"/>
      <c r="C11" s="111"/>
      <c r="D11" s="111"/>
      <c r="E11" s="111"/>
      <c r="F11" s="112"/>
      <c r="G11" s="43"/>
      <c r="H11" s="119"/>
      <c r="I11" s="111"/>
      <c r="J11" s="110"/>
    </row>
    <row r="12" spans="1:11">
      <c r="B12" s="107"/>
      <c r="C12" s="43"/>
      <c r="D12" s="43"/>
      <c r="E12" s="43"/>
      <c r="F12" s="43"/>
      <c r="G12" s="43"/>
      <c r="J12" s="104"/>
    </row>
    <row r="13" spans="1:11">
      <c r="A13" s="121"/>
      <c r="B13" s="121"/>
      <c r="C13" s="122" t="s">
        <v>146</v>
      </c>
      <c r="D13" s="121"/>
      <c r="E13" s="121"/>
      <c r="F13" s="121"/>
      <c r="G13" s="121"/>
      <c r="H13" s="123" t="s">
        <v>147</v>
      </c>
      <c r="I13" s="124"/>
      <c r="J13" s="125"/>
      <c r="K13" s="126" t="s">
        <v>148</v>
      </c>
    </row>
    <row r="14" spans="1:11">
      <c r="A14" s="121"/>
      <c r="B14" s="122" t="s">
        <v>149</v>
      </c>
      <c r="C14" s="121"/>
      <c r="D14" s="121"/>
      <c r="E14" s="121"/>
      <c r="F14" s="121"/>
      <c r="G14" s="121"/>
      <c r="H14" s="127">
        <v>1</v>
      </c>
      <c r="I14" s="128">
        <v>1369658</v>
      </c>
      <c r="J14" s="129">
        <v>2</v>
      </c>
      <c r="K14" s="128">
        <v>1369658</v>
      </c>
    </row>
    <row r="15" spans="1:11">
      <c r="B15" t="s">
        <v>150</v>
      </c>
      <c r="H15" s="130">
        <v>3</v>
      </c>
      <c r="I15" s="128">
        <v>944723</v>
      </c>
      <c r="J15" s="131">
        <v>4</v>
      </c>
      <c r="K15" s="132">
        <v>944723</v>
      </c>
    </row>
    <row r="16" spans="1:11">
      <c r="B16" s="133" t="s">
        <v>151</v>
      </c>
      <c r="H16" s="134"/>
      <c r="I16" s="135"/>
      <c r="J16" s="136">
        <v>5</v>
      </c>
      <c r="K16" s="137">
        <f>K17+K18+K19+K20+K21+K22+K23+K24+K26+K27+K28+K30+K31+K32+K33+K34+K35+K37+K38+K40</f>
        <v>45694</v>
      </c>
    </row>
    <row r="17" spans="2:14">
      <c r="B17" s="138" t="s">
        <v>152</v>
      </c>
      <c r="H17" s="134"/>
      <c r="I17" s="139"/>
      <c r="J17" s="140">
        <v>6</v>
      </c>
      <c r="K17" s="141"/>
    </row>
    <row r="18" spans="2:14">
      <c r="B18" s="138" t="s">
        <v>153</v>
      </c>
      <c r="H18" s="134"/>
      <c r="I18" s="139"/>
      <c r="J18" s="140">
        <v>7</v>
      </c>
      <c r="K18" s="141"/>
      <c r="M18" s="89"/>
    </row>
    <row r="19" spans="2:14">
      <c r="B19" s="138" t="s">
        <v>154</v>
      </c>
      <c r="H19" s="142"/>
      <c r="I19" s="143"/>
      <c r="J19" s="144">
        <v>8</v>
      </c>
      <c r="K19" s="145"/>
    </row>
    <row r="20" spans="2:14">
      <c r="B20" s="138" t="s">
        <v>155</v>
      </c>
      <c r="H20" s="146"/>
      <c r="I20" s="135"/>
      <c r="J20" s="136"/>
      <c r="K20" s="137"/>
    </row>
    <row r="21" spans="2:14">
      <c r="B21" s="138" t="s">
        <v>156</v>
      </c>
      <c r="H21" s="134"/>
      <c r="I21" s="139"/>
      <c r="J21" s="140">
        <v>9</v>
      </c>
      <c r="K21" s="141"/>
    </row>
    <row r="22" spans="2:14">
      <c r="B22" s="138" t="s">
        <v>157</v>
      </c>
      <c r="H22" s="134"/>
      <c r="I22" s="139"/>
      <c r="J22" s="140">
        <v>10</v>
      </c>
      <c r="K22" s="141"/>
    </row>
    <row r="23" spans="2:14">
      <c r="B23" s="138" t="s">
        <v>158</v>
      </c>
      <c r="H23" s="134"/>
      <c r="I23" s="139"/>
      <c r="J23" s="140">
        <v>11</v>
      </c>
      <c r="K23" s="141"/>
    </row>
    <row r="24" spans="2:14">
      <c r="B24" s="138" t="s">
        <v>159</v>
      </c>
      <c r="H24" s="142"/>
      <c r="I24" s="143"/>
      <c r="J24" s="144">
        <v>12</v>
      </c>
      <c r="K24" s="145"/>
    </row>
    <row r="25" spans="2:14">
      <c r="B25" s="138" t="s">
        <v>160</v>
      </c>
      <c r="H25" s="146"/>
      <c r="I25" s="135"/>
      <c r="J25" s="136"/>
      <c r="K25" s="137"/>
    </row>
    <row r="26" spans="2:14">
      <c r="B26" s="138" t="s">
        <v>161</v>
      </c>
      <c r="H26" s="147"/>
      <c r="I26" s="148"/>
      <c r="J26" s="149">
        <v>13</v>
      </c>
      <c r="K26" s="150"/>
    </row>
    <row r="27" spans="2:14">
      <c r="B27" s="138" t="s">
        <v>162</v>
      </c>
      <c r="H27" s="134"/>
      <c r="I27" s="139"/>
      <c r="J27" s="140">
        <v>14</v>
      </c>
      <c r="K27" s="141"/>
    </row>
    <row r="28" spans="2:14">
      <c r="B28" s="138" t="s">
        <v>163</v>
      </c>
      <c r="H28" s="142"/>
      <c r="I28" s="143"/>
      <c r="J28" s="144">
        <v>15</v>
      </c>
      <c r="K28" s="145">
        <v>45694</v>
      </c>
      <c r="N28" s="172"/>
    </row>
    <row r="29" spans="2:14">
      <c r="B29" s="138" t="s">
        <v>164</v>
      </c>
      <c r="H29" s="146"/>
      <c r="I29" s="135"/>
      <c r="J29" s="136"/>
      <c r="K29" s="137"/>
    </row>
    <row r="30" spans="2:14">
      <c r="B30" s="138" t="s">
        <v>165</v>
      </c>
      <c r="H30" s="134"/>
      <c r="I30" s="139"/>
      <c r="J30" s="140">
        <v>16</v>
      </c>
      <c r="K30" s="141"/>
    </row>
    <row r="31" spans="2:14">
      <c r="B31" s="138" t="s">
        <v>166</v>
      </c>
      <c r="H31" s="146"/>
      <c r="I31" s="135"/>
      <c r="J31" s="136">
        <v>17</v>
      </c>
      <c r="K31" s="137"/>
    </row>
    <row r="32" spans="2:14">
      <c r="B32" s="138" t="s">
        <v>167</v>
      </c>
      <c r="H32" s="147"/>
      <c r="I32" s="148"/>
      <c r="J32" s="149">
        <v>18</v>
      </c>
      <c r="K32" s="137"/>
    </row>
    <row r="33" spans="1:11">
      <c r="B33" s="138" t="s">
        <v>168</v>
      </c>
      <c r="H33" s="134"/>
      <c r="I33" s="139"/>
      <c r="J33" s="136">
        <v>19</v>
      </c>
      <c r="K33" s="137"/>
    </row>
    <row r="34" spans="1:11">
      <c r="B34" s="138" t="s">
        <v>169</v>
      </c>
      <c r="H34" s="147"/>
      <c r="I34" s="148"/>
      <c r="J34" s="149">
        <v>20</v>
      </c>
      <c r="K34" s="137"/>
    </row>
    <row r="35" spans="1:11">
      <c r="B35" s="138" t="s">
        <v>170</v>
      </c>
      <c r="H35" s="142"/>
      <c r="I35" s="143"/>
      <c r="J35" s="144">
        <v>21</v>
      </c>
      <c r="K35" s="145"/>
    </row>
    <row r="36" spans="1:11">
      <c r="B36" s="138" t="s">
        <v>171</v>
      </c>
      <c r="H36" s="147"/>
      <c r="I36" s="148"/>
      <c r="J36" s="149"/>
      <c r="K36" s="150"/>
    </row>
    <row r="37" spans="1:11">
      <c r="B37" s="138" t="s">
        <v>172</v>
      </c>
      <c r="H37" s="134"/>
      <c r="I37" s="139"/>
      <c r="J37" s="140">
        <v>22</v>
      </c>
      <c r="K37" s="141"/>
    </row>
    <row r="38" spans="1:11">
      <c r="B38" s="138" t="s">
        <v>173</v>
      </c>
      <c r="H38" s="142"/>
      <c r="I38" s="143"/>
      <c r="J38" s="144">
        <v>23</v>
      </c>
      <c r="K38" s="145"/>
    </row>
    <row r="39" spans="1:11">
      <c r="B39" s="138" t="s">
        <v>174</v>
      </c>
      <c r="H39" s="146"/>
      <c r="I39" s="135"/>
      <c r="J39" s="136"/>
      <c r="K39" s="137"/>
    </row>
    <row r="40" spans="1:11">
      <c r="B40" s="138" t="s">
        <v>175</v>
      </c>
      <c r="H40" s="134"/>
      <c r="I40" s="139"/>
      <c r="J40" s="140">
        <v>24</v>
      </c>
      <c r="K40" s="141"/>
    </row>
    <row r="41" spans="1:11">
      <c r="A41" s="121"/>
      <c r="B41" s="151" t="s">
        <v>176</v>
      </c>
      <c r="C41" s="121"/>
      <c r="D41" s="121"/>
      <c r="E41" s="121"/>
      <c r="F41" s="121"/>
      <c r="G41" s="121"/>
      <c r="H41" s="152"/>
      <c r="I41" s="153"/>
      <c r="J41" s="154"/>
      <c r="K41" s="153"/>
    </row>
    <row r="42" spans="1:11">
      <c r="B42" s="105" t="s">
        <v>177</v>
      </c>
      <c r="H42" s="130">
        <v>25</v>
      </c>
      <c r="I42" s="141"/>
      <c r="J42" s="140">
        <v>26</v>
      </c>
      <c r="K42" s="141"/>
    </row>
    <row r="43" spans="1:11">
      <c r="B43" s="105" t="s">
        <v>178</v>
      </c>
      <c r="H43" s="130">
        <v>27</v>
      </c>
      <c r="I43" s="155">
        <v>424935</v>
      </c>
      <c r="J43" s="140">
        <v>28</v>
      </c>
      <c r="K43" s="141">
        <v>424935</v>
      </c>
    </row>
    <row r="44" spans="1:11">
      <c r="B44" s="138" t="s">
        <v>179</v>
      </c>
      <c r="H44" s="147"/>
      <c r="I44" s="148"/>
      <c r="J44" s="149">
        <v>29</v>
      </c>
      <c r="K44" s="141">
        <v>0</v>
      </c>
    </row>
    <row r="45" spans="1:11">
      <c r="B45" s="138" t="s">
        <v>180</v>
      </c>
      <c r="G45" s="106"/>
      <c r="H45" s="134"/>
      <c r="I45" s="139"/>
      <c r="J45" s="140">
        <v>30</v>
      </c>
      <c r="K45" s="141">
        <v>0</v>
      </c>
    </row>
    <row r="46" spans="1:11">
      <c r="B46" s="138" t="s">
        <v>181</v>
      </c>
      <c r="G46" s="106"/>
      <c r="H46" s="156"/>
      <c r="I46" s="157"/>
      <c r="J46" s="149">
        <v>31</v>
      </c>
      <c r="K46" s="141"/>
    </row>
    <row r="47" spans="1:11">
      <c r="B47" s="105" t="s">
        <v>182</v>
      </c>
      <c r="G47" s="106"/>
      <c r="H47" s="130">
        <v>32</v>
      </c>
      <c r="I47" s="155"/>
      <c r="J47" s="140">
        <v>33</v>
      </c>
      <c r="K47" s="141"/>
    </row>
    <row r="48" spans="1:11">
      <c r="B48" s="105" t="s">
        <v>183</v>
      </c>
      <c r="G48" s="106"/>
      <c r="H48" s="134"/>
      <c r="I48" s="139"/>
      <c r="J48" s="140">
        <v>34</v>
      </c>
      <c r="K48" s="141"/>
    </row>
    <row r="49" spans="1:11">
      <c r="B49" s="105" t="s">
        <v>184</v>
      </c>
      <c r="G49" s="106"/>
      <c r="H49" s="156"/>
      <c r="I49" s="157"/>
      <c r="J49" s="149">
        <v>35</v>
      </c>
      <c r="K49" s="150">
        <v>424935</v>
      </c>
    </row>
    <row r="50" spans="1:11">
      <c r="B50" s="105" t="s">
        <v>185</v>
      </c>
      <c r="G50" s="106"/>
      <c r="H50" s="134"/>
      <c r="I50" s="139"/>
      <c r="J50" s="140">
        <v>36</v>
      </c>
      <c r="K50" s="141">
        <f>+K49*0.1</f>
        <v>42493.5</v>
      </c>
    </row>
    <row r="51" spans="1:11">
      <c r="B51" s="105" t="s">
        <v>186</v>
      </c>
      <c r="G51" s="106"/>
      <c r="H51" s="158">
        <v>37</v>
      </c>
      <c r="I51" s="159"/>
      <c r="J51" s="149">
        <v>38</v>
      </c>
      <c r="K51" s="141"/>
    </row>
    <row r="52" spans="1:11">
      <c r="B52" s="105" t="s">
        <v>187</v>
      </c>
      <c r="G52" s="106"/>
      <c r="H52" s="134"/>
      <c r="I52" s="139"/>
      <c r="J52" s="140">
        <v>39</v>
      </c>
      <c r="K52" s="141">
        <f>+K49-K50</f>
        <v>382441.5</v>
      </c>
    </row>
    <row r="53" spans="1:11">
      <c r="B53" s="105" t="s">
        <v>188</v>
      </c>
      <c r="G53" s="106"/>
      <c r="H53" s="134"/>
      <c r="I53" s="139"/>
      <c r="J53" s="140">
        <v>40</v>
      </c>
      <c r="K53" s="141">
        <f>+K44+K45</f>
        <v>0</v>
      </c>
    </row>
    <row r="54" spans="1:11">
      <c r="B54" s="105" t="s">
        <v>189</v>
      </c>
      <c r="G54" s="106"/>
      <c r="H54" s="134"/>
      <c r="I54" s="139"/>
      <c r="J54" s="140">
        <v>41</v>
      </c>
      <c r="K54" s="141"/>
    </row>
    <row r="55" spans="1:11">
      <c r="B55" s="105" t="s">
        <v>190</v>
      </c>
      <c r="G55" s="106"/>
      <c r="H55" s="146"/>
      <c r="I55" s="135"/>
      <c r="J55" s="136">
        <v>42</v>
      </c>
      <c r="K55" s="141"/>
    </row>
    <row r="56" spans="1:11">
      <c r="B56" s="105" t="s">
        <v>191</v>
      </c>
      <c r="G56" s="106"/>
      <c r="H56" s="146"/>
      <c r="I56" s="135"/>
      <c r="J56" s="136">
        <v>43</v>
      </c>
      <c r="K56" s="141"/>
    </row>
    <row r="57" spans="1:11">
      <c r="A57" s="121"/>
      <c r="B57" s="160" t="s">
        <v>192</v>
      </c>
      <c r="C57" s="121"/>
      <c r="D57" s="121"/>
      <c r="E57" s="121"/>
      <c r="F57" s="121"/>
      <c r="G57" s="161"/>
      <c r="H57" s="152"/>
      <c r="I57" s="153"/>
      <c r="J57" s="154"/>
      <c r="K57" s="153"/>
    </row>
    <row r="58" spans="1:11">
      <c r="B58" s="105" t="s">
        <v>193</v>
      </c>
      <c r="G58" s="106"/>
      <c r="H58" s="130">
        <v>44</v>
      </c>
      <c r="I58" s="141">
        <f>I59+I60+I61+I62</f>
        <v>0</v>
      </c>
      <c r="J58" s="140">
        <v>45</v>
      </c>
      <c r="K58" s="141">
        <f>K59+K60+K61+K62</f>
        <v>0</v>
      </c>
    </row>
    <row r="59" spans="1:11">
      <c r="B59" s="138" t="s">
        <v>194</v>
      </c>
      <c r="G59" s="106"/>
      <c r="H59" s="130">
        <v>46</v>
      </c>
      <c r="I59" s="155"/>
      <c r="J59" s="140">
        <v>47</v>
      </c>
      <c r="K59" s="141"/>
    </row>
    <row r="60" spans="1:11">
      <c r="B60" s="138" t="s">
        <v>195</v>
      </c>
      <c r="G60" s="106"/>
      <c r="H60" s="130">
        <v>48</v>
      </c>
      <c r="I60" s="155"/>
      <c r="J60" s="140">
        <v>49</v>
      </c>
      <c r="K60" s="141"/>
    </row>
    <row r="61" spans="1:11">
      <c r="B61" s="138" t="s">
        <v>196</v>
      </c>
      <c r="G61" s="106"/>
      <c r="H61" s="162">
        <v>50</v>
      </c>
      <c r="I61" s="163"/>
      <c r="J61" s="136">
        <v>51</v>
      </c>
      <c r="K61" s="137"/>
    </row>
    <row r="62" spans="1:11">
      <c r="B62" s="138" t="s">
        <v>197</v>
      </c>
      <c r="G62" s="106"/>
      <c r="H62" s="130">
        <v>52</v>
      </c>
      <c r="I62" s="155"/>
      <c r="J62" s="140">
        <v>53</v>
      </c>
      <c r="K62" s="141"/>
    </row>
    <row r="63" spans="1:11">
      <c r="B63" s="105" t="s">
        <v>198</v>
      </c>
      <c r="G63" s="106"/>
      <c r="H63" s="146"/>
      <c r="I63" s="135"/>
      <c r="J63" s="136">
        <v>54</v>
      </c>
      <c r="K63" s="137"/>
    </row>
    <row r="64" spans="1:11">
      <c r="B64" s="105"/>
      <c r="G64" s="43"/>
      <c r="H64" s="164"/>
      <c r="I64" s="165"/>
      <c r="J64" s="164"/>
      <c r="K64" s="43"/>
    </row>
    <row r="65" spans="2:11">
      <c r="B65" s="166" t="s">
        <v>199</v>
      </c>
      <c r="G65" s="43"/>
      <c r="H65" s="43"/>
      <c r="I65" s="43"/>
      <c r="J65" s="110"/>
      <c r="K65" s="43"/>
    </row>
    <row r="66" spans="2:11">
      <c r="B66" s="166"/>
      <c r="G66" s="43"/>
      <c r="H66" s="43"/>
      <c r="I66" s="43"/>
      <c r="J66" s="110"/>
      <c r="K66" s="43"/>
    </row>
    <row r="67" spans="2:11">
      <c r="B67" s="166"/>
      <c r="G67" s="43"/>
      <c r="H67" s="43"/>
      <c r="I67" s="167" t="s">
        <v>200</v>
      </c>
      <c r="J67" s="110"/>
      <c r="K67" s="43"/>
    </row>
    <row r="68" spans="2:11">
      <c r="B68" s="166"/>
      <c r="G68" s="43"/>
      <c r="H68" s="197" t="s">
        <v>143</v>
      </c>
      <c r="I68" s="197"/>
      <c r="J68" s="197"/>
      <c r="K68" s="43"/>
    </row>
    <row r="69" spans="2:11">
      <c r="B69" s="111"/>
      <c r="C69" s="111"/>
      <c r="D69" s="111"/>
      <c r="E69" s="111"/>
      <c r="F69" s="111"/>
      <c r="G69" s="111"/>
      <c r="H69" s="111"/>
      <c r="I69" s="111"/>
      <c r="J69" s="81"/>
      <c r="K69" s="111"/>
    </row>
  </sheetData>
  <mergeCells count="4">
    <mergeCell ref="C8:E8"/>
    <mergeCell ref="C9:E9"/>
    <mergeCell ref="C10:E10"/>
    <mergeCell ref="H68:J68"/>
  </mergeCells>
  <pageMargins left="0.25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1"/>
  <sheetViews>
    <sheetView tabSelected="1" workbookViewId="0">
      <selection activeCell="K14" sqref="K14"/>
    </sheetView>
  </sheetViews>
  <sheetFormatPr defaultRowHeight="15"/>
  <sheetData>
    <row r="6" spans="1:3">
      <c r="A6" s="170"/>
    </row>
    <row r="11" spans="1:3">
      <c r="C11" s="1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Aktivi, Pasivi etj</vt:lpstr>
      <vt:lpstr>Amortizimi</vt:lpstr>
      <vt:lpstr>Inventari</vt:lpstr>
      <vt:lpstr>Deklarate Analitike</vt:lpstr>
      <vt:lpstr>Sheet1</vt:lpstr>
      <vt:lpstr>'Aktivi, Pasivi etj'!OLE_LINK6</vt:lpstr>
    </vt:vector>
  </TitlesOfParts>
  <Company>shpk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SADRI</cp:lastModifiedBy>
  <cp:lastPrinted>2013-03-27T08:44:39Z</cp:lastPrinted>
  <dcterms:created xsi:type="dcterms:W3CDTF">2010-03-20T10:00:09Z</dcterms:created>
  <dcterms:modified xsi:type="dcterms:W3CDTF">2014-08-20T12:50:44Z</dcterms:modified>
</cp:coreProperties>
</file>