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E20"/>
  <c r="E15"/>
  <c r="E16"/>
  <c r="C17"/>
  <c r="D25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<sst xmlns="http://schemas.openxmlformats.org/spreadsheetml/2006/main" count="28" uniqueCount="27">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</sst>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e/Downloads/pasqyrat%20financiare%20%20Egeu%20Stone%202018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t"/>
      <sheetName val="Pasivi"/>
      <sheetName val="Pasqyra e Performances"/>
      <sheetName val="Te ardhurat Gjitheperfshirese"/>
      <sheetName val="Cash Flow"/>
      <sheetName val="Pasqyra e ndryshimeve ne kapita"/>
      <sheetName val="Shenimet"/>
      <sheetName val="Pasqyra e aktiveve dhe amortiz"/>
      <sheetName val="Iventari magazines"/>
      <sheetName val="inventari i automjeteve"/>
      <sheetName val="Detyrime ndaj klienteve Paradhe"/>
      <sheetName val="FURNITORE"/>
      <sheetName val="KLIENTE"/>
      <sheetName val="Deklarata"/>
      <sheetName val="Te ardhurat per vitin 2018 nga "/>
    </sheetNames>
    <sheetDataSet>
      <sheetData sheetId="0"/>
      <sheetData sheetId="1"/>
      <sheetData sheetId="2"/>
      <sheetData sheetId="3">
        <row r="34">
          <cell r="C34">
            <v>4520380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B6" sqref="B6"/>
    </sheetView>
  </sheetViews>
  <sheetFormatPr defaultRowHeight="15"/>
  <cols>
    <col min="1" max="1" width="72.28515625" customWidth="1"/>
    <col min="2" max="2" width="11.7109375" bestFit="1" customWidth="1"/>
    <col min="3" max="3" width="12" bestFit="1" customWidth="1"/>
    <col min="5" max="5" width="10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3" t="s">
        <v>23</v>
      </c>
      <c r="B2" s="19" t="s">
        <v>22</v>
      </c>
      <c r="C2" s="19" t="s">
        <v>22</v>
      </c>
    </row>
    <row r="3" spans="1:14" ht="15" customHeight="1">
      <c r="A3" s="24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144735027</v>
      </c>
      <c r="C6" s="1">
        <v>115774720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-120418149</v>
      </c>
      <c r="C10" s="1">
        <v>-100161406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>
        <v>-25000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v>-10985654</v>
      </c>
      <c r="C12" s="16">
        <v>-7445758</v>
      </c>
      <c r="E12">
        <f>C10+C11+C12</f>
        <v>-107632164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-9413585</v>
      </c>
      <c r="C13" s="1">
        <v>-6380256</v>
      </c>
      <c r="E13">
        <v>-164828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-1572069</v>
      </c>
      <c r="C14" s="1">
        <v>-1065502</v>
      </c>
      <c r="E14">
        <v>-3340727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-1399358</v>
      </c>
      <c r="C15" s="1">
        <v>-164828</v>
      </c>
      <c r="E15">
        <f>C6</f>
        <v>115774720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14">
        <v>-6262860</v>
      </c>
      <c r="C16" s="1">
        <v>-3340727</v>
      </c>
      <c r="E16">
        <f>C16+C15+C12+C11+C10</f>
        <v>-111137719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5669006</v>
      </c>
      <c r="C17" s="7">
        <f>C6+C10+C11+C12+C15+C16</f>
        <v>4637001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E20">
        <f>C25*0.15</f>
        <v>678057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-37663</v>
      </c>
      <c r="C22" s="1">
        <v>-116621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-37663</v>
      </c>
      <c r="C23" s="7">
        <v>-116621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5631343</v>
      </c>
      <c r="C25" s="6">
        <v>4520380</v>
      </c>
      <c r="D25" s="22">
        <f>C25-'[1]Pasqyra e Performances'!$C$34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1">
        <v>-844701</v>
      </c>
      <c r="C26" s="1">
        <v>-678057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4786642</v>
      </c>
      <c r="C27" s="2">
        <v>3842323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dane</cp:lastModifiedBy>
  <dcterms:created xsi:type="dcterms:W3CDTF">2018-06-20T15:30:23Z</dcterms:created>
  <dcterms:modified xsi:type="dcterms:W3CDTF">2019-07-25T11:34:14Z</dcterms:modified>
</cp:coreProperties>
</file>