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370" windowHeight="6315"/>
  </bookViews>
  <sheets>
    <sheet name="BS 2010" sheetId="7" r:id="rId1"/>
  </sheets>
  <calcPr calcId="124519"/>
</workbook>
</file>

<file path=xl/calcChain.xml><?xml version="1.0" encoding="utf-8"?>
<calcChain xmlns="http://schemas.openxmlformats.org/spreadsheetml/2006/main">
  <c r="F72" i="7"/>
  <c r="D72"/>
  <c r="F70"/>
  <c r="D70"/>
  <c r="F14"/>
  <c r="D14"/>
  <c r="F13"/>
  <c r="D13"/>
  <c r="F68"/>
  <c r="F75"/>
  <c r="F78"/>
  <c r="F88"/>
  <c r="F101"/>
  <c r="F83"/>
  <c r="F87"/>
  <c r="F100"/>
  <c r="F47"/>
  <c r="F41"/>
  <c r="F17"/>
  <c r="F24"/>
  <c r="F11"/>
  <c r="F28"/>
  <c r="F51"/>
  <c r="F35"/>
  <c r="F50"/>
  <c r="D75"/>
  <c r="D68"/>
  <c r="D78"/>
  <c r="D88"/>
  <c r="D101"/>
  <c r="D83"/>
  <c r="D87"/>
  <c r="D100"/>
  <c r="D11"/>
  <c r="D28"/>
  <c r="D17"/>
  <c r="D24"/>
  <c r="D35"/>
  <c r="D41"/>
  <c r="D50"/>
  <c r="D51"/>
  <c r="D47"/>
</calcChain>
</file>

<file path=xl/sharedStrings.xml><?xml version="1.0" encoding="utf-8"?>
<sst xmlns="http://schemas.openxmlformats.org/spreadsheetml/2006/main" count="148" uniqueCount="105">
  <si>
    <t>BILANCI KONTABEL</t>
  </si>
  <si>
    <t>AKTIVET</t>
  </si>
  <si>
    <t>I</t>
  </si>
  <si>
    <t>AKTIVET AFATSHKURTERA</t>
  </si>
  <si>
    <t>Derivative dhe aktive financiare te mbajtura per tregtim</t>
  </si>
  <si>
    <t>Derivativet</t>
  </si>
  <si>
    <t>Aktive te mbajtura per tregtim</t>
  </si>
  <si>
    <t>Aktive te tjera financiare afatshkurtera</t>
  </si>
  <si>
    <t>Llogari/kerkesa te arketueshme</t>
  </si>
  <si>
    <t>Llogari/kerkesa te tjera te arketueshme</t>
  </si>
  <si>
    <t>Instrumenta te tjera borxhi</t>
  </si>
  <si>
    <t>Investime te tjara financiare</t>
  </si>
  <si>
    <t>Inventari</t>
  </si>
  <si>
    <t>Prodhim ne proçes</t>
  </si>
  <si>
    <t>Produkte te gateshme</t>
  </si>
  <si>
    <t>Mallra per rishitje</t>
  </si>
  <si>
    <t>Parapagesat per furnizime</t>
  </si>
  <si>
    <t>Aktivet afatgjata te mbajtura per shitje</t>
  </si>
  <si>
    <t>Aktive afatgjata materiale</t>
  </si>
  <si>
    <t>Parapagimet dhe shpenzimet e shtyra</t>
  </si>
  <si>
    <t>II</t>
  </si>
  <si>
    <t>AKTIVET AFATGJATA</t>
  </si>
  <si>
    <t>Investimet financiare afatgjata</t>
  </si>
  <si>
    <t>Aksione dhe investime te tjera ne pjesmarje</t>
  </si>
  <si>
    <t>Aksione dhe letra te tjera me vlere</t>
  </si>
  <si>
    <t>Llogari/kerkesa te arketueshme afatgjata</t>
  </si>
  <si>
    <t>Toka</t>
  </si>
  <si>
    <t>Ndertesa</t>
  </si>
  <si>
    <t>Makineri dhe paisje</t>
  </si>
  <si>
    <t>Aktive te tjera afatgjata materiale (me v.kontabel)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</si>
  <si>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</si>
  <si>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</si>
  <si>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</si>
  <si>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</si>
  <si>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</si>
  <si>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 xml:space="preserve">Aktive te tjera afatgjata </t>
  </si>
  <si>
    <t>Huamarjet</t>
  </si>
  <si>
    <t>Hua dhe obligacione afatshkurtera</t>
  </si>
  <si>
    <t>Kthimet/ripagesat e huave afatgjata</t>
  </si>
  <si>
    <t>Bono tè konvertueshme</t>
  </si>
  <si>
    <t>Huat dhe parapagimet</t>
  </si>
  <si>
    <t>Te pagueshme ndaj furnitoreve</t>
  </si>
  <si>
    <t>Te pagueshme ndaj punonjesve</t>
  </si>
  <si>
    <t>Detyrime tatimore</t>
  </si>
  <si>
    <t>Hua te tjera</t>
  </si>
  <si>
    <t>Parapagimet e arketuara</t>
  </si>
  <si>
    <t>Provizionet afatshkurtera</t>
  </si>
  <si>
    <t>Huat afatgjata</t>
  </si>
  <si>
    <t>Hua, bono dhe detyrime nga qeraja financiare</t>
  </si>
  <si>
    <t>Bono te konvertueshme</t>
  </si>
  <si>
    <t>Huamarje te tjera afatgjata</t>
  </si>
  <si>
    <t>Provizionet afatgjata</t>
  </si>
  <si>
    <t>KAPITALI</t>
  </si>
  <si>
    <t>Kapitali aksionar</t>
  </si>
  <si>
    <t>Primi I aksionit</t>
  </si>
  <si>
    <t>Njesite ose aksionet e thesarit (-)</t>
  </si>
  <si>
    <t>Rezerva statutore</t>
  </si>
  <si>
    <t>Rezerva ligjore</t>
  </si>
  <si>
    <t>Rezerva te tjera</t>
  </si>
  <si>
    <t>i</t>
  </si>
  <si>
    <t>Fitim/humbja e akumuluar</t>
  </si>
  <si>
    <t>Fitim/humbja e vitit financiar</t>
  </si>
  <si>
    <t>Shenime</t>
  </si>
  <si>
    <t>Aktive Monetare</t>
  </si>
  <si>
    <t>Totali 2</t>
  </si>
  <si>
    <t>Totali 3</t>
  </si>
  <si>
    <t>Aktivet biologjike afatshkurtera</t>
  </si>
  <si>
    <t xml:space="preserve"> TOTAL I AKTIVEVE  AFATSHKURTERA (I)</t>
  </si>
  <si>
    <t>Totali 4</t>
  </si>
  <si>
    <t>Pjesmarje te tjera ne njesi te kontrolluara</t>
  </si>
  <si>
    <t>Totali 1</t>
  </si>
  <si>
    <t>Kapitali aksionar i papaguar</t>
  </si>
  <si>
    <t>TOTALI I AKTIVEVE AFATGJATA (II)</t>
  </si>
  <si>
    <t>TOTALI I AKTIVEVE  (I+II)</t>
  </si>
  <si>
    <t>ii</t>
  </si>
  <si>
    <t>iii</t>
  </si>
  <si>
    <t>iv</t>
  </si>
  <si>
    <t>v</t>
  </si>
  <si>
    <t>DETYRIMET DHE KAPITALI</t>
  </si>
  <si>
    <t>DERYRIMET AFATSHKURTER</t>
  </si>
  <si>
    <t>TOTALI I DETYRIMEVE AFATSHKURTERA (I)</t>
  </si>
  <si>
    <t>DETYRIMET  AFATGJATA</t>
  </si>
  <si>
    <t>TOTALI I DETYRIMEVE AFATGJATA (II)</t>
  </si>
  <si>
    <t>III</t>
  </si>
  <si>
    <t>Aksionet e pakices (P.F te konsoliduara)</t>
  </si>
  <si>
    <t>Kapitali qe i perket aksionareve te shoqerise meme (P.F te konsoliduara)</t>
  </si>
  <si>
    <t>TOTALI I KAPITALIT (III)</t>
  </si>
  <si>
    <t>TOTALI I DETYRIMEVE DHE KAPITALIT (I+II+III)</t>
  </si>
  <si>
    <t>Nr</t>
  </si>
  <si>
    <t>Grantet dhe te ardhurat e shtyra</t>
  </si>
  <si>
    <t>Grantet dhe te ardhura te shtyra</t>
  </si>
  <si>
    <t>Materiale</t>
  </si>
  <si>
    <t>TOTALI I DETYRIMEVE (I+II)</t>
  </si>
  <si>
    <t>Te gjitha balancat janë në LEKE</t>
  </si>
  <si>
    <t>3.1.1</t>
  </si>
  <si>
    <t>3.1.2</t>
  </si>
  <si>
    <t>3.1.3</t>
  </si>
  <si>
    <t>3.2.1</t>
  </si>
  <si>
    <t>3.3.2</t>
  </si>
  <si>
    <t>3.4.2</t>
  </si>
  <si>
    <t>31.12.2009</t>
  </si>
  <si>
    <t>Periudha qe perfundon ne:</t>
  </si>
  <si>
    <t>Për fundvitin 31 Dhjetor 2010 dhe 31 Dhjetor 2009</t>
  </si>
  <si>
    <t>31.12.2010</t>
  </si>
  <si>
    <t>Llogaria jashte bilancit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</si>
</sst>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6">
    <font>
      <sz val="10"/>
      <name val="Arial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41" fontId="3" fillId="0" borderId="0" xfId="0" applyNumberFormat="1" applyFont="1" applyFill="1" applyBorder="1"/>
    <xf numFmtId="0" fontId="2" fillId="0" borderId="0" xfId="0" applyFont="1" applyFill="1" applyBorder="1" applyAlignment="1">
      <alignment shrinkToFit="1"/>
    </xf>
    <xf numFmtId="41" fontId="2" fillId="0" borderId="0" xfId="0" applyNumberFormat="1" applyFont="1" applyFill="1" applyBorder="1"/>
    <xf numFmtId="0" fontId="4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41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shrinkToFit="1"/>
    </xf>
    <xf numFmtId="41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shrinkToFit="1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41" fontId="2" fillId="0" borderId="1" xfId="0" applyNumberFormat="1" applyFont="1" applyFill="1" applyBorder="1"/>
    <xf numFmtId="0" fontId="0" fillId="0" borderId="0" xfId="0" applyFill="1" applyBorder="1"/>
    <xf numFmtId="41" fontId="2" fillId="0" borderId="0" xfId="0" applyNumberFormat="1" applyFont="1" applyFill="1" applyBorder="1" applyAlignment="1">
      <alignment horizontal="center"/>
    </xf>
    <xf numFmtId="41" fontId="0" fillId="0" borderId="0" xfId="0" applyNumberFormat="1" applyBorder="1"/>
    <xf numFmtId="41" fontId="2" fillId="0" borderId="2" xfId="0" applyNumberFormat="1" applyFont="1" applyFill="1" applyBorder="1"/>
    <xf numFmtId="41" fontId="3" fillId="0" borderId="1" xfId="0" applyNumberFormat="1" applyFont="1" applyFill="1" applyBorder="1"/>
    <xf numFmtId="41" fontId="2" fillId="0" borderId="3" xfId="0" applyNumberFormat="1" applyFont="1" applyFill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1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abSelected="1" workbookViewId="0">
      <selection activeCell="K9" sqref="K9"/>
    </sheetView>
  </sheetViews>
  <sheetFormatPr defaultRowHeight="12.75"/>
  <cols>
    <col min="1" max="1" width="5.7109375" style="2" customWidth="1"/>
    <col min="2" max="2" width="42.7109375" style="14" customWidth="1"/>
    <col min="3" max="3" width="7.7109375" style="4" customWidth="1"/>
    <col min="4" max="4" width="15.7109375" style="5" customWidth="1"/>
    <col min="5" max="5" width="1.7109375" style="5" customWidth="1"/>
    <col min="6" max="6" width="15.7109375" style="5" customWidth="1"/>
    <col min="7" max="7" width="9.5703125" style="1" bestFit="1" customWidth="1"/>
    <col min="8" max="16384" width="9.140625" style="1"/>
  </cols>
  <sheetData>
    <row r="1" spans="1:6" ht="15" customHeight="1">
      <c r="A1" s="23" t="s">
        <v>0</v>
      </c>
      <c r="B1" s="23"/>
      <c r="C1" s="23"/>
      <c r="D1" s="23"/>
      <c r="E1" s="23"/>
      <c r="F1" s="23"/>
    </row>
    <row r="2" spans="1:6" ht="15" customHeight="1">
      <c r="A2" s="24" t="s">
        <v>102</v>
      </c>
      <c r="B2" s="24"/>
      <c r="C2" s="24"/>
      <c r="D2" s="24"/>
      <c r="E2" s="24"/>
      <c r="F2" s="24"/>
    </row>
    <row r="3" spans="1:6" ht="15" customHeight="1">
      <c r="A3" s="24" t="s">
        <v>93</v>
      </c>
      <c r="B3" s="24"/>
      <c r="C3" s="24"/>
      <c r="D3" s="24"/>
      <c r="E3" s="24"/>
      <c r="F3" s="24"/>
    </row>
    <row r="4" spans="1:6" s="17" customFormat="1">
      <c r="A4" s="25"/>
      <c r="B4" s="26" t="s">
        <v>1</v>
      </c>
      <c r="C4" s="25" t="s">
        <v>62</v>
      </c>
      <c r="D4" s="27" t="s">
        <v>101</v>
      </c>
      <c r="E4" s="27"/>
      <c r="F4" s="27"/>
    </row>
    <row r="5" spans="1:6" s="17" customFormat="1">
      <c r="A5" s="25"/>
      <c r="B5" s="26"/>
      <c r="C5" s="25"/>
      <c r="D5" s="18" t="s">
        <v>103</v>
      </c>
      <c r="E5" s="18"/>
      <c r="F5" s="18" t="s">
        <v>100</v>
      </c>
    </row>
    <row r="6" spans="1:6" ht="15.75" customHeight="1">
      <c r="A6" s="2" t="s">
        <v>2</v>
      </c>
      <c r="B6" s="6" t="s">
        <v>3</v>
      </c>
    </row>
    <row r="7" spans="1:6" ht="12.75" customHeight="1">
      <c r="A7" s="2">
        <v>1</v>
      </c>
      <c r="B7" s="6" t="s">
        <v>63</v>
      </c>
      <c r="C7" s="4" t="s">
        <v>94</v>
      </c>
      <c r="D7" s="16">
        <v>56080934</v>
      </c>
      <c r="E7" s="7"/>
      <c r="F7" s="16">
        <v>1288469</v>
      </c>
    </row>
    <row r="8" spans="1:6" ht="12.75" customHeight="1">
      <c r="A8" s="2">
        <v>2</v>
      </c>
      <c r="B8" s="6" t="s">
        <v>4</v>
      </c>
      <c r="D8" s="7"/>
      <c r="E8" s="7"/>
      <c r="F8" s="7"/>
    </row>
    <row r="9" spans="1:6" ht="12.75" customHeight="1">
      <c r="A9" s="2" t="s">
        <v>59</v>
      </c>
      <c r="B9" s="8" t="s">
        <v>5</v>
      </c>
      <c r="D9" s="5">
        <v>0</v>
      </c>
      <c r="F9" s="5">
        <v>0</v>
      </c>
    </row>
    <row r="10" spans="1:6" ht="12.75" customHeight="1">
      <c r="A10" s="2" t="s">
        <v>74</v>
      </c>
      <c r="B10" s="8" t="s">
        <v>6</v>
      </c>
      <c r="D10" s="5">
        <v>0</v>
      </c>
      <c r="F10" s="5">
        <v>0</v>
      </c>
    </row>
    <row r="11" spans="1:6" ht="12.75" customHeight="1">
      <c r="B11" s="6" t="s">
        <v>64</v>
      </c>
      <c r="D11" s="21">
        <f>D8</f>
        <v>0</v>
      </c>
      <c r="F11" s="21">
        <f>F8</f>
        <v>0</v>
      </c>
    </row>
    <row r="12" spans="1:6" ht="12.75" customHeight="1">
      <c r="A12" s="2">
        <v>3</v>
      </c>
      <c r="B12" s="6" t="s">
        <v>7</v>
      </c>
      <c r="D12" s="7"/>
      <c r="E12" s="7"/>
      <c r="F12" s="7"/>
    </row>
    <row r="13" spans="1:6" ht="12.75" customHeight="1">
      <c r="A13" s="2" t="s">
        <v>59</v>
      </c>
      <c r="B13" s="8" t="s">
        <v>8</v>
      </c>
      <c r="D13" s="5">
        <f>5467708-189950</f>
        <v>5277758</v>
      </c>
      <c r="F13" s="5">
        <f>5079299-189950</f>
        <v>4889349</v>
      </c>
    </row>
    <row r="14" spans="1:6" ht="12.75" customHeight="1">
      <c r="A14" s="2" t="s">
        <v>74</v>
      </c>
      <c r="B14" s="8" t="s">
        <v>9</v>
      </c>
      <c r="D14" s="5">
        <f>2673+124930+29218+144821</f>
        <v>301642</v>
      </c>
      <c r="F14" s="5">
        <f>29218+144821</f>
        <v>174039</v>
      </c>
    </row>
    <row r="15" spans="1:6" ht="12.75" customHeight="1">
      <c r="A15" s="2" t="s">
        <v>75</v>
      </c>
      <c r="B15" s="8" t="s">
        <v>10</v>
      </c>
      <c r="D15" s="5">
        <v>0</v>
      </c>
      <c r="F15" s="5">
        <v>0</v>
      </c>
    </row>
    <row r="16" spans="1:6" ht="12.75" customHeight="1">
      <c r="A16" s="2" t="s">
        <v>76</v>
      </c>
      <c r="B16" s="8" t="s">
        <v>11</v>
      </c>
      <c r="D16" s="5">
        <v>0</v>
      </c>
      <c r="F16" s="5">
        <v>0</v>
      </c>
    </row>
    <row r="17" spans="1:8" ht="12.75" customHeight="1">
      <c r="B17" s="6" t="s">
        <v>65</v>
      </c>
      <c r="C17" s="4" t="s">
        <v>95</v>
      </c>
      <c r="D17" s="16">
        <f>D13+D14+D15+D16</f>
        <v>5579400</v>
      </c>
      <c r="E17" s="7"/>
      <c r="F17" s="16">
        <f>F13+F14+F15+F16</f>
        <v>5063388</v>
      </c>
      <c r="H17" s="19"/>
    </row>
    <row r="18" spans="1:8" ht="12.75" customHeight="1">
      <c r="A18" s="2">
        <v>4</v>
      </c>
      <c r="B18" s="6" t="s">
        <v>12</v>
      </c>
      <c r="D18" s="7"/>
      <c r="E18" s="7"/>
      <c r="F18" s="7"/>
    </row>
    <row r="19" spans="1:8" ht="12.75" customHeight="1">
      <c r="A19" s="2" t="s">
        <v>59</v>
      </c>
      <c r="B19" s="8" t="s">
        <v>91</v>
      </c>
      <c r="D19" s="5">
        <v>0</v>
      </c>
      <c r="F19" s="5">
        <v>0</v>
      </c>
    </row>
    <row r="20" spans="1:8" ht="12.75" customHeight="1">
      <c r="A20" s="2" t="s">
        <v>74</v>
      </c>
      <c r="B20" s="8" t="s">
        <v>13</v>
      </c>
      <c r="D20" s="5">
        <v>0</v>
      </c>
      <c r="F20" s="5">
        <v>0</v>
      </c>
    </row>
    <row r="21" spans="1:8" ht="12.75" customHeight="1">
      <c r="A21" s="2" t="s">
        <v>75</v>
      </c>
      <c r="B21" s="8" t="s">
        <v>14</v>
      </c>
      <c r="D21" s="5">
        <v>0</v>
      </c>
      <c r="F21" s="5">
        <v>0</v>
      </c>
    </row>
    <row r="22" spans="1:8" ht="12.75" customHeight="1">
      <c r="A22" s="2" t="s">
        <v>76</v>
      </c>
      <c r="B22" s="8" t="s">
        <v>15</v>
      </c>
      <c r="D22" s="5">
        <v>0</v>
      </c>
      <c r="F22" s="5">
        <v>2853919</v>
      </c>
    </row>
    <row r="23" spans="1:8" ht="12.75" customHeight="1">
      <c r="A23" s="2" t="s">
        <v>77</v>
      </c>
      <c r="B23" s="8" t="s">
        <v>16</v>
      </c>
      <c r="D23" s="5">
        <v>0</v>
      </c>
      <c r="F23" s="5">
        <v>0</v>
      </c>
    </row>
    <row r="24" spans="1:8" ht="12.75" customHeight="1">
      <c r="B24" s="6" t="s">
        <v>68</v>
      </c>
      <c r="C24" s="4" t="s">
        <v>96</v>
      </c>
      <c r="D24" s="16">
        <f>D19+D21+D20+D22+D23</f>
        <v>0</v>
      </c>
      <c r="E24" s="7"/>
      <c r="F24" s="16">
        <f>F19+F21+F20+F22+F23</f>
        <v>2853919</v>
      </c>
    </row>
    <row r="25" spans="1:8" ht="12.75" customHeight="1">
      <c r="A25" s="2">
        <v>5</v>
      </c>
      <c r="B25" s="6" t="s">
        <v>66</v>
      </c>
      <c r="D25" s="7">
        <v>0</v>
      </c>
      <c r="E25" s="7"/>
      <c r="F25" s="7">
        <v>0</v>
      </c>
    </row>
    <row r="26" spans="1:8" ht="12.75" customHeight="1">
      <c r="A26" s="2">
        <v>6</v>
      </c>
      <c r="B26" s="6" t="s">
        <v>17</v>
      </c>
      <c r="D26" s="5">
        <v>0</v>
      </c>
      <c r="F26" s="5">
        <v>0</v>
      </c>
    </row>
    <row r="27" spans="1:8" ht="12.75" customHeight="1">
      <c r="A27" s="2">
        <v>7</v>
      </c>
      <c r="B27" s="6" t="s">
        <v>19</v>
      </c>
      <c r="D27" s="7">
        <v>0</v>
      </c>
      <c r="E27" s="7"/>
      <c r="F27" s="7">
        <v>0</v>
      </c>
    </row>
    <row r="28" spans="1:8" ht="12.75" customHeight="1">
      <c r="B28" s="6" t="s">
        <v>67</v>
      </c>
      <c r="D28" s="16">
        <f>D7+D11+D17+D24+D25+D26+D27</f>
        <v>61660334</v>
      </c>
      <c r="E28" s="7"/>
      <c r="F28" s="16">
        <f>F7+F11+F17+F24+F25+F26+F27</f>
        <v>9205776</v>
      </c>
    </row>
    <row r="29" spans="1:8" ht="15.75" customHeight="1">
      <c r="A29" s="2" t="s">
        <v>20</v>
      </c>
      <c r="B29" s="6" t="s">
        <v>21</v>
      </c>
      <c r="D29" s="7"/>
      <c r="E29" s="7"/>
      <c r="F29" s="7"/>
    </row>
    <row r="30" spans="1:8" ht="12.75" customHeight="1">
      <c r="A30" s="2">
        <v>1</v>
      </c>
      <c r="B30" s="6" t="s">
        <v>22</v>
      </c>
      <c r="C30" s="9"/>
      <c r="D30" s="10"/>
      <c r="E30" s="10"/>
      <c r="F30" s="10"/>
    </row>
    <row r="31" spans="1:8" ht="12.75" customHeight="1">
      <c r="A31" s="2" t="s">
        <v>59</v>
      </c>
      <c r="B31" s="11" t="s">
        <v>69</v>
      </c>
      <c r="D31" s="12">
        <v>0</v>
      </c>
      <c r="E31" s="12"/>
      <c r="F31" s="12">
        <v>0</v>
      </c>
    </row>
    <row r="32" spans="1:8" ht="12.75" customHeight="1">
      <c r="A32" s="2" t="s">
        <v>74</v>
      </c>
      <c r="B32" s="8" t="s">
        <v>23</v>
      </c>
      <c r="D32" s="5">
        <v>0</v>
      </c>
      <c r="F32" s="5">
        <v>0</v>
      </c>
    </row>
    <row r="33" spans="1:6" ht="12.75" customHeight="1">
      <c r="A33" s="2" t="s">
        <v>75</v>
      </c>
      <c r="B33" s="8" t="s">
        <v>24</v>
      </c>
      <c r="D33" s="5">
        <v>0</v>
      </c>
      <c r="F33" s="5">
        <v>0</v>
      </c>
    </row>
    <row r="34" spans="1:6" ht="12.75" customHeight="1">
      <c r="A34" s="2" t="s">
        <v>76</v>
      </c>
      <c r="B34" s="8" t="s">
        <v>25</v>
      </c>
      <c r="D34" s="5">
        <v>0</v>
      </c>
      <c r="F34" s="5">
        <v>0</v>
      </c>
    </row>
    <row r="35" spans="1:6" ht="12.75" customHeight="1">
      <c r="B35" s="6" t="s">
        <v>70</v>
      </c>
      <c r="D35" s="7">
        <f>D31+D32+D33+D34</f>
        <v>0</v>
      </c>
      <c r="E35" s="7"/>
      <c r="F35" s="7">
        <f>F31+F32+F33+F34</f>
        <v>0</v>
      </c>
    </row>
    <row r="36" spans="1:6" ht="12.75" customHeight="1">
      <c r="A36" s="2">
        <v>2</v>
      </c>
      <c r="B36" s="6" t="s">
        <v>18</v>
      </c>
      <c r="D36" s="7"/>
      <c r="E36" s="7"/>
      <c r="F36" s="7"/>
    </row>
    <row r="37" spans="1:6" ht="12.75" customHeight="1">
      <c r="A37" s="2" t="s">
        <v>59</v>
      </c>
      <c r="B37" s="8" t="s">
        <v>26</v>
      </c>
      <c r="D37" s="5">
        <v>0</v>
      </c>
      <c r="F37" s="5">
        <v>0</v>
      </c>
    </row>
    <row r="38" spans="1:6" ht="12.75" customHeight="1">
      <c r="A38" s="2" t="s">
        <v>74</v>
      </c>
      <c r="B38" s="8" t="s">
        <v>27</v>
      </c>
      <c r="D38" s="5">
        <v>3132901</v>
      </c>
      <c r="F38" s="5">
        <v>5910833</v>
      </c>
    </row>
    <row r="39" spans="1:6" ht="12.75" customHeight="1">
      <c r="A39" s="2" t="s">
        <v>75</v>
      </c>
      <c r="B39" s="8" t="s">
        <v>28</v>
      </c>
      <c r="D39" s="5">
        <v>0</v>
      </c>
      <c r="F39" s="5">
        <v>0</v>
      </c>
    </row>
    <row r="40" spans="1:6" ht="12.75" customHeight="1">
      <c r="A40" s="2" t="s">
        <v>76</v>
      </c>
      <c r="B40" s="8" t="s">
        <v>29</v>
      </c>
      <c r="D40" s="5">
        <v>126377</v>
      </c>
      <c r="F40" s="5">
        <v>361261</v>
      </c>
    </row>
    <row r="41" spans="1:6" ht="12.75" customHeight="1">
      <c r="B41" s="6" t="s">
        <v>64</v>
      </c>
      <c r="C41" s="4" t="s">
        <v>97</v>
      </c>
      <c r="D41" s="16">
        <f>D37+D38+D39+D40</f>
        <v>3259278</v>
      </c>
      <c r="E41" s="7"/>
      <c r="F41" s="16">
        <f>F37+F38+F39+F40</f>
        <v>6272094</v>
      </c>
    </row>
    <row r="42" spans="1:6" ht="12.75" customHeight="1">
      <c r="A42" s="2">
        <v>3</v>
      </c>
      <c r="B42" s="6" t="s">
        <v>30</v>
      </c>
    </row>
    <row r="43" spans="1:6" ht="12.75" customHeight="1">
      <c r="A43" s="2">
        <v>4</v>
      </c>
      <c r="B43" s="6" t="s">
        <v>31</v>
      </c>
    </row>
    <row r="44" spans="1:6" ht="12.75" customHeight="1">
      <c r="A44" s="2" t="s">
        <v>59</v>
      </c>
      <c r="B44" s="8" t="s">
        <v>32</v>
      </c>
      <c r="D44" s="5">
        <v>0</v>
      </c>
      <c r="F44" s="5">
        <v>0</v>
      </c>
    </row>
    <row r="45" spans="1:6" ht="12.75" customHeight="1">
      <c r="A45" s="2" t="s">
        <v>74</v>
      </c>
      <c r="B45" s="8" t="s">
        <v>33</v>
      </c>
      <c r="D45" s="5">
        <v>0</v>
      </c>
      <c r="F45" s="5">
        <v>0</v>
      </c>
    </row>
    <row r="46" spans="1:6" ht="12.75" customHeight="1">
      <c r="A46" s="2" t="s">
        <v>75</v>
      </c>
      <c r="B46" s="8" t="s">
        <v>34</v>
      </c>
      <c r="D46" s="5">
        <v>0</v>
      </c>
      <c r="F46" s="5">
        <v>0</v>
      </c>
    </row>
    <row r="47" spans="1:6" ht="12.75" customHeight="1">
      <c r="B47" s="6" t="s">
        <v>68</v>
      </c>
      <c r="D47" s="7">
        <f>D44+D45+D46</f>
        <v>0</v>
      </c>
      <c r="E47" s="7"/>
      <c r="F47" s="7">
        <f>F44+F45+F46</f>
        <v>0</v>
      </c>
    </row>
    <row r="48" spans="1:6" ht="12.75" customHeight="1">
      <c r="A48" s="2">
        <v>5</v>
      </c>
      <c r="B48" s="6" t="s">
        <v>71</v>
      </c>
      <c r="D48" s="7">
        <v>0</v>
      </c>
      <c r="E48" s="7"/>
      <c r="F48" s="7">
        <v>0</v>
      </c>
    </row>
    <row r="49" spans="1:6" ht="12.75" customHeight="1">
      <c r="A49" s="2">
        <v>6</v>
      </c>
      <c r="B49" s="6" t="s">
        <v>35</v>
      </c>
      <c r="D49" s="5">
        <v>0</v>
      </c>
      <c r="F49" s="5">
        <v>0</v>
      </c>
    </row>
    <row r="50" spans="1:6" ht="12.75" customHeight="1">
      <c r="B50" s="6" t="s">
        <v>72</v>
      </c>
      <c r="D50" s="16">
        <f>D35+D41+D42++D47+D48+D49</f>
        <v>3259278</v>
      </c>
      <c r="E50" s="7"/>
      <c r="F50" s="16">
        <f>F35+F41+F42++F47+F48+F49</f>
        <v>6272094</v>
      </c>
    </row>
    <row r="51" spans="1:6" ht="15.75" customHeight="1" thickBot="1">
      <c r="B51" s="6" t="s">
        <v>73</v>
      </c>
      <c r="D51" s="20">
        <f>D28+D50</f>
        <v>64919612</v>
      </c>
      <c r="E51" s="7"/>
      <c r="F51" s="20">
        <f>F28+F50</f>
        <v>15477870</v>
      </c>
    </row>
    <row r="52" spans="1:6" ht="15.75" customHeight="1">
      <c r="B52" s="6" t="s">
        <v>104</v>
      </c>
      <c r="D52" s="22">
        <v>7790780</v>
      </c>
      <c r="E52" s="7"/>
      <c r="F52" s="22">
        <v>9753803</v>
      </c>
    </row>
    <row r="53" spans="1:6" ht="15.75" customHeight="1">
      <c r="B53" s="6"/>
      <c r="D53" s="7"/>
      <c r="E53" s="7"/>
      <c r="F53" s="7"/>
    </row>
    <row r="54" spans="1:6" ht="15.75" customHeight="1">
      <c r="B54" s="6"/>
      <c r="D54" s="7"/>
      <c r="E54" s="7"/>
      <c r="F54" s="7"/>
    </row>
    <row r="55" spans="1:6" ht="15.75" customHeight="1">
      <c r="B55" s="6"/>
      <c r="D55" s="7"/>
      <c r="E55" s="7"/>
      <c r="F55" s="7"/>
    </row>
    <row r="56" spans="1:6" ht="15" customHeight="1">
      <c r="A56" s="23" t="s">
        <v>0</v>
      </c>
      <c r="B56" s="23"/>
      <c r="C56" s="23"/>
      <c r="D56" s="23"/>
      <c r="E56" s="23"/>
      <c r="F56" s="23"/>
    </row>
    <row r="57" spans="1:6" ht="15" customHeight="1">
      <c r="A57" s="24" t="s">
        <v>102</v>
      </c>
      <c r="B57" s="24"/>
      <c r="C57" s="24"/>
      <c r="D57" s="24"/>
      <c r="E57" s="24"/>
      <c r="F57" s="24"/>
    </row>
    <row r="58" spans="1:6" ht="15" customHeight="1">
      <c r="A58" s="24" t="s">
        <v>93</v>
      </c>
      <c r="B58" s="24"/>
      <c r="C58" s="24"/>
      <c r="D58" s="24"/>
      <c r="E58" s="24"/>
      <c r="F58" s="24"/>
    </row>
    <row r="59" spans="1:6">
      <c r="B59" s="3"/>
    </row>
    <row r="60" spans="1:6" s="17" customFormat="1">
      <c r="A60" s="25" t="s">
        <v>88</v>
      </c>
      <c r="B60" s="26" t="s">
        <v>78</v>
      </c>
      <c r="C60" s="25" t="s">
        <v>62</v>
      </c>
      <c r="D60" s="27" t="s">
        <v>101</v>
      </c>
      <c r="E60" s="27"/>
      <c r="F60" s="27"/>
    </row>
    <row r="61" spans="1:6" s="17" customFormat="1">
      <c r="A61" s="25"/>
      <c r="B61" s="26"/>
      <c r="C61" s="25"/>
      <c r="D61" s="18" t="s">
        <v>103</v>
      </c>
      <c r="E61" s="18"/>
      <c r="F61" s="18" t="s">
        <v>100</v>
      </c>
    </row>
    <row r="62" spans="1:6" ht="15.75" customHeight="1">
      <c r="A62" s="2" t="s">
        <v>2</v>
      </c>
      <c r="B62" s="3" t="s">
        <v>79</v>
      </c>
      <c r="D62" s="7"/>
      <c r="E62" s="7"/>
      <c r="F62" s="7"/>
    </row>
    <row r="63" spans="1:6" ht="12.75" customHeight="1">
      <c r="A63" s="2">
        <v>1</v>
      </c>
      <c r="B63" s="6" t="s">
        <v>5</v>
      </c>
      <c r="D63" s="7"/>
      <c r="E63" s="7"/>
      <c r="F63" s="7"/>
    </row>
    <row r="64" spans="1:6" ht="12.75" customHeight="1">
      <c r="A64" s="2">
        <v>2</v>
      </c>
      <c r="B64" s="6" t="s">
        <v>36</v>
      </c>
      <c r="D64" s="7"/>
      <c r="E64" s="7"/>
      <c r="F64" s="7"/>
    </row>
    <row r="65" spans="1:7" ht="12.75" customHeight="1">
      <c r="A65" s="2" t="s">
        <v>59</v>
      </c>
      <c r="B65" s="8" t="s">
        <v>37</v>
      </c>
      <c r="D65" s="5">
        <v>0</v>
      </c>
      <c r="F65" s="5">
        <v>0</v>
      </c>
    </row>
    <row r="66" spans="1:7" ht="12.75" customHeight="1">
      <c r="A66" s="2" t="s">
        <v>74</v>
      </c>
      <c r="B66" s="8" t="s">
        <v>38</v>
      </c>
      <c r="D66" s="5">
        <v>0</v>
      </c>
      <c r="F66" s="5">
        <v>0</v>
      </c>
    </row>
    <row r="67" spans="1:7" ht="12.75" customHeight="1">
      <c r="A67" s="2" t="s">
        <v>75</v>
      </c>
      <c r="B67" s="8" t="s">
        <v>39</v>
      </c>
      <c r="D67" s="5">
        <v>0</v>
      </c>
      <c r="F67" s="5">
        <v>0</v>
      </c>
    </row>
    <row r="68" spans="1:7" ht="12.75" customHeight="1">
      <c r="B68" s="6" t="s">
        <v>64</v>
      </c>
      <c r="D68" s="16">
        <f>D65+D66+D67</f>
        <v>0</v>
      </c>
      <c r="E68" s="7"/>
      <c r="F68" s="16">
        <f>F65+F66+F67</f>
        <v>0</v>
      </c>
    </row>
    <row r="69" spans="1:7" ht="12.75" customHeight="1">
      <c r="A69" s="2">
        <v>3</v>
      </c>
      <c r="B69" s="6" t="s">
        <v>40</v>
      </c>
    </row>
    <row r="70" spans="1:7" ht="12.75" customHeight="1">
      <c r="A70" s="2" t="s">
        <v>59</v>
      </c>
      <c r="B70" s="8" t="s">
        <v>41</v>
      </c>
      <c r="D70" s="5">
        <f>316041+558000</f>
        <v>874041</v>
      </c>
      <c r="F70" s="5">
        <f>470734+558000</f>
        <v>1028734</v>
      </c>
    </row>
    <row r="71" spans="1:7" ht="12.75" customHeight="1">
      <c r="A71" s="2" t="s">
        <v>74</v>
      </c>
      <c r="B71" s="8" t="s">
        <v>42</v>
      </c>
      <c r="D71" s="5">
        <v>0</v>
      </c>
      <c r="F71" s="5">
        <v>0</v>
      </c>
    </row>
    <row r="72" spans="1:7" ht="12.75" customHeight="1">
      <c r="A72" s="2" t="s">
        <v>75</v>
      </c>
      <c r="B72" s="11" t="s">
        <v>43</v>
      </c>
      <c r="D72" s="5">
        <f>59579+28896+1254305+20466322+2944+1278384+86299</f>
        <v>23176729</v>
      </c>
      <c r="F72" s="5">
        <f>47610+27600+1952796+2944+86290</f>
        <v>2117240</v>
      </c>
    </row>
    <row r="73" spans="1:7" ht="12.75" customHeight="1">
      <c r="A73" s="2" t="s">
        <v>76</v>
      </c>
      <c r="B73" s="8" t="s">
        <v>44</v>
      </c>
      <c r="D73" s="5">
        <v>14944365</v>
      </c>
      <c r="F73" s="5">
        <v>0</v>
      </c>
    </row>
    <row r="74" spans="1:7" ht="12.75" customHeight="1">
      <c r="A74" s="2" t="s">
        <v>77</v>
      </c>
      <c r="B74" s="8" t="s">
        <v>45</v>
      </c>
      <c r="D74" s="5">
        <v>0</v>
      </c>
      <c r="F74" s="5">
        <v>0</v>
      </c>
    </row>
    <row r="75" spans="1:7" ht="12.75" customHeight="1">
      <c r="B75" s="6" t="s">
        <v>65</v>
      </c>
      <c r="C75" s="4" t="s">
        <v>98</v>
      </c>
      <c r="D75" s="16">
        <f>SUM(D70:D74)</f>
        <v>38995135</v>
      </c>
      <c r="E75" s="7"/>
      <c r="F75" s="16">
        <f>SUM(F70:F74)</f>
        <v>3145974</v>
      </c>
      <c r="G75" s="19"/>
    </row>
    <row r="76" spans="1:7" ht="12.75" customHeight="1">
      <c r="A76" s="2">
        <v>4</v>
      </c>
      <c r="B76" s="13" t="s">
        <v>89</v>
      </c>
      <c r="D76" s="7">
        <v>0</v>
      </c>
      <c r="E76" s="7"/>
      <c r="F76" s="7">
        <v>0</v>
      </c>
    </row>
    <row r="77" spans="1:7" ht="12.75" customHeight="1">
      <c r="A77" s="2">
        <v>5</v>
      </c>
      <c r="B77" s="6" t="s">
        <v>46</v>
      </c>
      <c r="D77" s="16">
        <v>0</v>
      </c>
      <c r="E77" s="7"/>
      <c r="F77" s="16">
        <v>0</v>
      </c>
    </row>
    <row r="78" spans="1:7" ht="15.75" customHeight="1">
      <c r="A78" s="4"/>
      <c r="B78" s="6" t="s">
        <v>80</v>
      </c>
      <c r="D78" s="16">
        <f>D63+D68+D75+D76+D77</f>
        <v>38995135</v>
      </c>
      <c r="E78" s="7"/>
      <c r="F78" s="16">
        <f>F63+F68+F75+F76+F77</f>
        <v>3145974</v>
      </c>
      <c r="G78" s="19"/>
    </row>
    <row r="79" spans="1:7" ht="15.75" customHeight="1">
      <c r="A79" s="4" t="s">
        <v>20</v>
      </c>
      <c r="B79" s="6" t="s">
        <v>81</v>
      </c>
    </row>
    <row r="80" spans="1:7" ht="12.75" customHeight="1">
      <c r="A80" s="2">
        <v>1</v>
      </c>
      <c r="B80" s="6" t="s">
        <v>47</v>
      </c>
    </row>
    <row r="81" spans="1:6" ht="12.75" customHeight="1">
      <c r="A81" s="2" t="s">
        <v>59</v>
      </c>
      <c r="B81" s="8" t="s">
        <v>48</v>
      </c>
      <c r="D81" s="5">
        <v>0</v>
      </c>
      <c r="F81" s="5">
        <v>0</v>
      </c>
    </row>
    <row r="82" spans="1:6" ht="12.75" customHeight="1">
      <c r="A82" s="2" t="s">
        <v>74</v>
      </c>
      <c r="B82" s="8" t="s">
        <v>49</v>
      </c>
      <c r="D82" s="5">
        <v>0</v>
      </c>
      <c r="F82" s="5">
        <v>0</v>
      </c>
    </row>
    <row r="83" spans="1:6" ht="12.75" customHeight="1">
      <c r="B83" s="6" t="s">
        <v>70</v>
      </c>
      <c r="D83" s="7">
        <f>D81+D82</f>
        <v>0</v>
      </c>
      <c r="E83" s="7"/>
      <c r="F83" s="7">
        <f>F81+F82</f>
        <v>0</v>
      </c>
    </row>
    <row r="84" spans="1:6" ht="12.75" customHeight="1">
      <c r="A84" s="2">
        <v>2</v>
      </c>
      <c r="B84" s="6" t="s">
        <v>50</v>
      </c>
      <c r="C84" s="4" t="s">
        <v>99</v>
      </c>
      <c r="D84" s="7">
        <v>0</v>
      </c>
      <c r="E84" s="7"/>
      <c r="F84" s="7">
        <v>0</v>
      </c>
    </row>
    <row r="85" spans="1:6" ht="12.75" customHeight="1">
      <c r="A85" s="2">
        <v>3</v>
      </c>
      <c r="B85" s="6" t="s">
        <v>51</v>
      </c>
      <c r="D85" s="5">
        <v>0</v>
      </c>
      <c r="F85" s="5">
        <v>0</v>
      </c>
    </row>
    <row r="86" spans="1:6" ht="12.75" customHeight="1">
      <c r="A86" s="2">
        <v>4</v>
      </c>
      <c r="B86" s="6" t="s">
        <v>90</v>
      </c>
      <c r="D86" s="7">
        <v>0</v>
      </c>
      <c r="E86" s="7"/>
      <c r="F86" s="7">
        <v>0</v>
      </c>
    </row>
    <row r="87" spans="1:6" ht="15.75" customHeight="1">
      <c r="B87" s="6" t="s">
        <v>82</v>
      </c>
      <c r="D87" s="7">
        <f>D83+D84+D85</f>
        <v>0</v>
      </c>
      <c r="E87" s="7"/>
      <c r="F87" s="7">
        <f>F83+F84+F85</f>
        <v>0</v>
      </c>
    </row>
    <row r="88" spans="1:6" ht="15.75" customHeight="1">
      <c r="B88" s="6" t="s">
        <v>92</v>
      </c>
      <c r="C88" s="4">
        <v>3.5</v>
      </c>
      <c r="D88" s="16">
        <f>D78+D87</f>
        <v>38995135</v>
      </c>
      <c r="E88" s="7"/>
      <c r="F88" s="16">
        <f>F78+F87</f>
        <v>3145974</v>
      </c>
    </row>
    <row r="89" spans="1:6" ht="15.75" customHeight="1">
      <c r="A89" s="2" t="s">
        <v>83</v>
      </c>
      <c r="B89" s="6" t="s">
        <v>52</v>
      </c>
    </row>
    <row r="90" spans="1:6" ht="12.75" customHeight="1">
      <c r="A90" s="2">
        <v>1</v>
      </c>
      <c r="B90" s="14" t="s">
        <v>84</v>
      </c>
    </row>
    <row r="91" spans="1:6" ht="12.75" customHeight="1">
      <c r="A91" s="2">
        <v>2</v>
      </c>
      <c r="B91" s="15" t="s">
        <v>85</v>
      </c>
    </row>
    <row r="92" spans="1:6" ht="12.75" customHeight="1">
      <c r="A92" s="2">
        <v>3</v>
      </c>
      <c r="B92" s="14" t="s">
        <v>53</v>
      </c>
      <c r="D92" s="5">
        <v>16700000</v>
      </c>
      <c r="F92" s="5">
        <v>16700000</v>
      </c>
    </row>
    <row r="93" spans="1:6" ht="12.75" customHeight="1">
      <c r="A93" s="2">
        <v>4</v>
      </c>
      <c r="B93" s="14" t="s">
        <v>54</v>
      </c>
      <c r="D93" s="5">
        <v>0</v>
      </c>
      <c r="F93" s="5">
        <v>0</v>
      </c>
    </row>
    <row r="94" spans="1:6" ht="12.75" customHeight="1">
      <c r="A94" s="2">
        <v>5</v>
      </c>
      <c r="B94" s="14" t="s">
        <v>55</v>
      </c>
      <c r="D94" s="5">
        <v>0</v>
      </c>
      <c r="F94" s="5">
        <v>0</v>
      </c>
    </row>
    <row r="95" spans="1:6" ht="12.75" customHeight="1">
      <c r="A95" s="2">
        <v>6</v>
      </c>
      <c r="B95" s="14" t="s">
        <v>56</v>
      </c>
      <c r="D95" s="5">
        <v>0</v>
      </c>
      <c r="F95" s="5">
        <v>0</v>
      </c>
    </row>
    <row r="96" spans="1:6" ht="12.75" customHeight="1">
      <c r="A96" s="2">
        <v>7</v>
      </c>
      <c r="B96" s="14" t="s">
        <v>57</v>
      </c>
      <c r="D96" s="5">
        <v>1184052</v>
      </c>
      <c r="F96" s="5">
        <v>1184052</v>
      </c>
    </row>
    <row r="97" spans="1:7" ht="12.75" customHeight="1">
      <c r="A97" s="2">
        <v>8</v>
      </c>
      <c r="B97" s="14" t="s">
        <v>58</v>
      </c>
      <c r="D97" s="5">
        <v>0</v>
      </c>
      <c r="F97" s="5">
        <v>0</v>
      </c>
    </row>
    <row r="98" spans="1:7" ht="12.75" customHeight="1">
      <c r="A98" s="2">
        <v>9</v>
      </c>
      <c r="B98" s="14" t="s">
        <v>60</v>
      </c>
      <c r="D98" s="5">
        <v>-5552156</v>
      </c>
      <c r="F98" s="5">
        <v>-3997418</v>
      </c>
    </row>
    <row r="99" spans="1:7" ht="12.75" customHeight="1">
      <c r="A99" s="2">
        <v>10</v>
      </c>
      <c r="B99" s="14" t="s">
        <v>61</v>
      </c>
      <c r="D99" s="5">
        <v>13592581</v>
      </c>
      <c r="F99" s="5">
        <v>-1554738</v>
      </c>
    </row>
    <row r="100" spans="1:7" ht="15.75" customHeight="1">
      <c r="B100" s="3" t="s">
        <v>86</v>
      </c>
      <c r="D100" s="16">
        <f>D90+D91+D92+D93+D94+D95+D96+D97+D98+D99</f>
        <v>25924477</v>
      </c>
      <c r="E100" s="7"/>
      <c r="F100" s="16">
        <f>F90+F91+F92+F93+F94+F95+F96+F97+F98+F99</f>
        <v>12331896</v>
      </c>
      <c r="G100" s="19"/>
    </row>
    <row r="101" spans="1:7" ht="15.75" customHeight="1" thickBot="1">
      <c r="B101" s="6" t="s">
        <v>87</v>
      </c>
      <c r="D101" s="20">
        <f>D88+D100</f>
        <v>64919612</v>
      </c>
      <c r="E101" s="7"/>
      <c r="F101" s="20">
        <f>F88+F100</f>
        <v>15477870</v>
      </c>
    </row>
    <row r="102" spans="1:7" ht="12.75" customHeight="1">
      <c r="B102" s="6" t="s">
        <v>104</v>
      </c>
      <c r="D102" s="22">
        <v>7790780</v>
      </c>
      <c r="E102" s="7"/>
      <c r="F102" s="22">
        <v>9753803</v>
      </c>
    </row>
  </sheetData>
  <mergeCells count="14">
    <mergeCell ref="A56:F56"/>
    <mergeCell ref="A57:F57"/>
    <mergeCell ref="A58:F58"/>
    <mergeCell ref="A60:A61"/>
    <mergeCell ref="B60:B61"/>
    <mergeCell ref="C60:C61"/>
    <mergeCell ref="D60:F60"/>
    <mergeCell ref="A1:F1"/>
    <mergeCell ref="A2:F2"/>
    <mergeCell ref="A3:F3"/>
    <mergeCell ref="A4:A5"/>
    <mergeCell ref="B4:B5"/>
    <mergeCell ref="C4:C5"/>
    <mergeCell ref="D4:F4"/>
  </mergeCells>
  <phoneticPr fontId="0" type="noConversion"/>
  <pageMargins left="0.75" right="0.75" top="1" bottom="1" header="0.5" footer="0.5"/>
  <pageSetup scale="90" orientation="portrait" verticalDpi="0" r:id="rId1"/>
  <headerFooter alignWithMargins="0">
    <oddHeader>&amp;RSHA "TRAJTIMI I LIBRIT ARTISTIK &amp; SHKENCOR" (ne likuidim)
PASQYRAT FINANCIARE</oddHeader>
    <oddFooter>&amp;CTe gjitha shenimet  nga faqja 1-7, jane pjese integrale e PF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 2010</vt:lpstr>
    </vt:vector>
  </TitlesOfParts>
  <Company>ARKITEKTE 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DUSHI</dc:creator>
  <cp:lastModifiedBy>User</cp:lastModifiedBy>
  <cp:lastPrinted>2011-06-22T18:29:33Z</cp:lastPrinted>
  <dcterms:created xsi:type="dcterms:W3CDTF">2003-01-22T19:06:21Z</dcterms:created>
  <dcterms:modified xsi:type="dcterms:W3CDTF">2018-12-10T13:54:24Z</dcterms:modified>
</cp:coreProperties>
</file>