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3260" windowHeight="8835" tabRatio="848" activeTab="6"/>
  </bookViews>
  <sheets>
    <sheet name="cash flow (3)" sheetId="7" r:id="rId1"/>
    <sheet name="AKTIVI" sheetId="1" r:id="rId2"/>
    <sheet name="PASIVI" sheetId="2" r:id="rId3"/>
    <sheet name="Te ardhura+shpenzime" sheetId="3" r:id="rId4"/>
    <sheet name="kapit e veta ida " sheetId="8" r:id="rId5"/>
    <sheet name="kapitalet e veta" sheetId="4" r:id="rId6"/>
    <sheet name="direkte" sheetId="6" r:id="rId7"/>
    <sheet name="Sheet1" sheetId="9" r:id="rId8"/>
  </sheets>
  <definedNames>
    <definedName name="_xlnm.Print_Area" localSheetId="1">AKTIVI!$A$1:$E$55</definedName>
    <definedName name="_xlnm.Print_Area" localSheetId="4">'kapit e veta ida '!$A$1:$H$18</definedName>
    <definedName name="_xlnm.Print_Area" localSheetId="2">PASIVI!$A$1:$E$49</definedName>
    <definedName name="_xlnm.Print_Area" localSheetId="3">'Te ardhura+shpenzime'!$A$1:$E$32</definedName>
  </definedNames>
  <calcPr calcId="124519"/>
</workbook>
</file>

<file path=xl/calcChain.xml><?xml version="1.0" encoding="utf-8"?>
<calcChain xmlns="http://schemas.openxmlformats.org/spreadsheetml/2006/main">
  <c r="D38" i="7"/>
  <c r="D28"/>
  <c r="D19"/>
  <c r="D15"/>
  <c r="D10"/>
  <c r="D32"/>
  <c r="D35"/>
  <c r="D16"/>
  <c r="E52" i="2"/>
  <c r="D14" i="7"/>
  <c r="F42"/>
  <c r="F43"/>
  <c r="C17" i="8"/>
  <c r="B17"/>
  <c r="D39" i="7"/>
  <c r="D8"/>
  <c r="D20"/>
  <c r="D37" s="1"/>
</calcChain>
</file>

<file path=xl/sharedStrings.xml><?xml version="1.0" encoding="utf-8"?>
<sst xmlns="http://schemas.openxmlformats.org/spreadsheetml/2006/main" count="308" uniqueCount="240">
  <si>
    <t>Shenime</t>
  </si>
  <si>
    <t>AKTIVET</t>
  </si>
  <si>
    <t>l</t>
  </si>
  <si>
    <t>Aktive monetare</t>
  </si>
  <si>
    <t>Derivative dhe aktive te mbajtura per tregt.</t>
  </si>
  <si>
    <t>(i)</t>
  </si>
  <si>
    <t>Derivativet</t>
  </si>
  <si>
    <t>(ii)</t>
  </si>
  <si>
    <t xml:space="preserve"> - Derivativet</t>
  </si>
  <si>
    <t xml:space="preserve"> - Aktivet e mbajtura per tregetim</t>
  </si>
  <si>
    <t>Totali 2</t>
  </si>
  <si>
    <t>Aktive te tjera financiare afatshkurtra</t>
  </si>
  <si>
    <t>Llogari/Kerkesa te arketueshme</t>
  </si>
  <si>
    <t>Llogari/Kerkesa te tjera te arketueshme</t>
  </si>
  <si>
    <t>Instrumenta te tjera borxhi</t>
  </si>
  <si>
    <t>(iv)</t>
  </si>
  <si>
    <t>(iii)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</si>
  <si>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</si>
  <si>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</si>
  <si>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</si>
  <si>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</si>
  <si>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</si>
  <si>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</si>
  <si>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shitje</t>
  </si>
  <si>
    <t>(v)</t>
  </si>
  <si>
    <t>Parapagesat per furnizime</t>
  </si>
  <si>
    <t>Totali 4</t>
  </si>
  <si>
    <t>Aktivet biologjike afatshkurtra</t>
  </si>
  <si>
    <t>Aktivet afatshkurtra</t>
  </si>
  <si>
    <t>Aktivet afatshkurtra te mbajtura per shitje</t>
  </si>
  <si>
    <t>Parapagimet dhe shpenzimet e shtyra</t>
  </si>
  <si>
    <t>Totali i Aktiveve Afatshkurtra (l)</t>
  </si>
  <si>
    <t>ll</t>
  </si>
  <si>
    <t>Aktivet afatgjata</t>
  </si>
  <si>
    <t>Investimet financiare afatgjata</t>
  </si>
  <si>
    <t>Pjesmarrje te tjera ne njesi te kontrolluara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</si>
  <si>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</si>
  <si>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</si>
  <si>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</si>
  <si>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</si>
  <si>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</si>
  <si>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</si>
  <si>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</si>
  <si>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pajisje</t>
  </si>
  <si>
    <t>Aktive te tjera afatgjata materiale (me vl.kontab.)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</si>
  <si>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</si>
  <si>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</si>
  <si>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</si>
  <si>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</si>
  <si>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</si>
  <si>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</si>
  <si>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</t>
  </si>
  <si>
    <t>Totali i Aktiveve Afatgjata (ll)</t>
  </si>
  <si>
    <t>TOTALI I AKTIVEVE (I + II)</t>
  </si>
  <si>
    <t>DETYRIMET DHE KAPITALI</t>
  </si>
  <si>
    <t>Detyrimet afatshkurta</t>
  </si>
  <si>
    <t>Huamarrjet</t>
  </si>
  <si>
    <t>Kthimet/Ripagesat e huave afatgjata</t>
  </si>
  <si>
    <t>Bono te konvertueshme</t>
  </si>
  <si>
    <t>Te pagueshme ndaj furnitoreve</t>
  </si>
  <si>
    <t>Te pagueshme ndaj punonjesve</t>
  </si>
  <si>
    <t>Detyrime tatimore</t>
  </si>
  <si>
    <t>Hua te tjera</t>
  </si>
  <si>
    <t>Huat dhe parapagimet</t>
  </si>
  <si>
    <t>Huat dhe obligacionet afatshkurtra</t>
  </si>
  <si>
    <t>Parapagimet e arketuara</t>
  </si>
  <si>
    <t>Grantet dhe te ardhurat e shtyra</t>
  </si>
  <si>
    <t>Provizionet afatshkurtra</t>
  </si>
  <si>
    <t>Totali i detyrimeve afatshkurtra (l)</t>
  </si>
  <si>
    <t>Detyrime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</si>
  <si>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</si>
  <si>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</si>
  <si>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</si>
  <si>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</si>
  <si>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</si>
  <si>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Totali i detyrimeve afatgjata (ll)</t>
  </si>
  <si>
    <t xml:space="preserve">Totali i detyrimeve  </t>
  </si>
  <si>
    <t>lll</t>
  </si>
  <si>
    <t>KAPITALI</t>
  </si>
  <si>
    <t>Aksionet e pakices (perdoret vetem ne pasqyrat financiare te konsoliduara)</t>
  </si>
  <si>
    <t>Kapitali qe i perket aksionereve te shoqerise meme (perdoret vetem ne PF te konsoliduara)</t>
  </si>
  <si>
    <t>Kapitali aksionar</t>
  </si>
  <si>
    <t>Primi i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</si>
  <si>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</si>
  <si>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</si>
  <si>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</si>
  <si>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</si>
  <si>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</si>
  <si>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e vitit financiar</t>
  </si>
  <si>
    <t>Totali i Kapitalit (lll)</t>
  </si>
  <si>
    <t>TOTALI I DETYRIMEVE E KAPITALIT (l, ll, lll)</t>
  </si>
  <si>
    <t>Nr</t>
  </si>
  <si>
    <t>Pershkrimi i elementeve</t>
  </si>
  <si>
    <t xml:space="preserve">                                     </t>
  </si>
  <si>
    <t xml:space="preserve">             2. Pasqyra e te ardhurave dhe shpenzimeve per periudhen</t>
  </si>
  <si>
    <t>Shitjet neto</t>
  </si>
  <si>
    <t>Te ardhura te tjera nga veprimtaria e shfrytezimit</t>
  </si>
  <si>
    <t>Ndryshimet ne inventarin e produkteve te gateshme dhe prodhimit ne proces</t>
  </si>
  <si>
    <t>Materialet e konsumuara</t>
  </si>
  <si>
    <t>Kosto e punes</t>
  </si>
  <si>
    <t xml:space="preserve"> - pagat e personelit</t>
  </si>
  <si>
    <t xml:space="preserve"> - te tjera personeli</t>
  </si>
  <si>
    <t>Amortizimi dhe zhvleresimet</t>
  </si>
  <si>
    <t>Shpenzime te tjera</t>
  </si>
  <si>
    <t>Totali i shpenzimeve (shuma 4-7)</t>
  </si>
  <si>
    <t>Fitimi apo humbja nga veprimtaria kryesore (1+2+/-3-8)</t>
  </si>
  <si>
    <t>Te ardhura dhe shpenzimet financiare nga njesite e kontrolluara</t>
  </si>
  <si>
    <t>Te ardhurat dhe shpenzimet financiare nga pjesemarrjet</t>
  </si>
  <si>
    <t>Te ardhuart dhe shpenzimet financiare</t>
  </si>
  <si>
    <t>Te ardhurat dhe shpenzimet financiare nga investime te tjera financiare afatgjata</t>
  </si>
  <si>
    <t>Te ardhurat dhe shpenzimet nga interesi</t>
  </si>
  <si>
    <t>Fitimet (humbjet) nga kursi i kembimit</t>
  </si>
  <si>
    <t>Te ardhura dhe shpenzime te tjera financiare</t>
  </si>
  <si>
    <t>Totali i te ardhurave dhe shpenzimeve financiare (12.1+/-12.2+/-12.3+/-12.4)</t>
  </si>
  <si>
    <t>Fitimi (humbja) para tatimit (9+/-13)</t>
  </si>
  <si>
    <t>Shpenzimet e tatimit mbi fitimin</t>
  </si>
  <si>
    <t>Fitimi/humbja neto e vitit financiar (14-15)</t>
  </si>
  <si>
    <t xml:space="preserve">             3. Pasqyra e levizjeve ne kapitalet e veta  per periudhen</t>
  </si>
  <si>
    <t xml:space="preserve">                                  01 Janar - 31 Dhjetor 2008</t>
  </si>
  <si>
    <t xml:space="preserve">                         Kapitali aksionar qe i perket aksionareve te shoqerise meme</t>
  </si>
  <si>
    <t xml:space="preserve">Primi i aksionit </t>
  </si>
  <si>
    <t>Rezerva statutore dhe ligjore</t>
  </si>
  <si>
    <t>Rez. Konvert te monedh te huaja</t>
  </si>
  <si>
    <t>Shuma te parashik per rreziqe</t>
  </si>
  <si>
    <t>Totali</t>
  </si>
  <si>
    <t>Pozicioni me 31 dhjetor 2007</t>
  </si>
  <si>
    <t>Efekti i ndryshimeve ne politikat kontabel</t>
  </si>
  <si>
    <t>Fitimi i pa- shperndare</t>
  </si>
  <si>
    <t>Pozicioni i rregulluar</t>
  </si>
  <si>
    <t>Fitimi neto i periudhes kontabel</t>
  </si>
  <si>
    <t>Dividentet e paguar / deklaruar</t>
  </si>
  <si>
    <t xml:space="preserve"> Transferime ne rezerven e detyrueshme ligjore</t>
  </si>
  <si>
    <t xml:space="preserve"> Transferime ne rezerven e detyrueshme statutore</t>
  </si>
  <si>
    <t xml:space="preserve"> Transferime ne rezerva te tjera</t>
  </si>
  <si>
    <t>Emetim i kapitalit aksionar</t>
  </si>
  <si>
    <t xml:space="preserve"> Rezerva rivleresimi i AAGJ</t>
  </si>
  <si>
    <t xml:space="preserve"> Transferim ne detyrimet</t>
  </si>
  <si>
    <t xml:space="preserve"> Blerje aksionesh thesari</t>
  </si>
  <si>
    <t xml:space="preserve"> Terheqje kapitali per zvogelim</t>
  </si>
  <si>
    <t>Pozicioni me 31 dhjetor 2008</t>
  </si>
  <si>
    <t>Aksione te thesarit</t>
  </si>
  <si>
    <t xml:space="preserve"> - shpenzimet per sigurimet shoqerore dhe   shendetesore</t>
  </si>
  <si>
    <t xml:space="preserve">                                </t>
  </si>
  <si>
    <t xml:space="preserve">             4. Pasqyra e flukseve te parase per periudhen</t>
  </si>
  <si>
    <t>Metoda indirekte</t>
  </si>
  <si>
    <t>Fluksi i parave nga veprimtarite e shfrytezimit</t>
  </si>
  <si>
    <t>Fitimi para tatimit</t>
  </si>
  <si>
    <t>Rregullime per:</t>
  </si>
  <si>
    <t>Amortizimin</t>
  </si>
  <si>
    <t>Humbje nga kembimet valutore</t>
  </si>
  <si>
    <t>Te ardhura nga investimet</t>
  </si>
  <si>
    <t>Shpenzime per interesa</t>
  </si>
  <si>
    <t>Rritje/renie ne tepricen e kerkesave te arketueshme nga aktiviteti, si dhe kerkesave te arketueshme te tjera</t>
  </si>
  <si>
    <t>Rritje/renie ne tepricen e inventarit</t>
  </si>
  <si>
    <t>Rritje/renie ne tepricen e detyrimeve per tu paguar nga aktiviteti</t>
  </si>
  <si>
    <t>Parate e perfituara nga aktivitetet</t>
  </si>
  <si>
    <t>Interesi i paguar</t>
  </si>
  <si>
    <t xml:space="preserve">Tatim fitimi i paguar </t>
  </si>
  <si>
    <t>Fluksi i parave nga veprimtarite investuese</t>
  </si>
  <si>
    <t>Blerja e shoqerise se kontrolluar X minus parate e arketuara</t>
  </si>
  <si>
    <t>Blerja e aktiveve afatgjata materiale</t>
  </si>
  <si>
    <t>Te ardhuara nga shitja e pajisjeve</t>
  </si>
  <si>
    <t>Interesi i arketuar</t>
  </si>
  <si>
    <t>Dividentet e arketuar</t>
  </si>
  <si>
    <t>Fluksi i parave nga veprimtarite financiare</t>
  </si>
  <si>
    <t>Te ardhuara nga emetimi i kapitalit aksionar</t>
  </si>
  <si>
    <t>Te ardhura nga huamarrje afatgjata</t>
  </si>
  <si>
    <t>Pagesat e detyrimeve te qirase financiare</t>
  </si>
  <si>
    <t>Dividentet e paguar</t>
  </si>
  <si>
    <t>Paraja neto e perdorur ne aktivitetet financiare</t>
  </si>
  <si>
    <t>Paraja neto e perdorur ne aktivitetet investuese</t>
  </si>
  <si>
    <t>Paraja neto nga aktivitetet e shfrytezimit</t>
  </si>
  <si>
    <t>Rritja/renia neto e mjeteve monetare</t>
  </si>
  <si>
    <t>Mjetet monetare ne fillim te periudhes kontabel</t>
  </si>
  <si>
    <t>Mjetet monetare ne fund te periudhes kontabel</t>
  </si>
  <si>
    <t>Metoda direkte</t>
  </si>
  <si>
    <t>Pasqyra e fluksit te parase - Metoda direkt</t>
  </si>
  <si>
    <t>Parate e arketura nga klientet</t>
  </si>
  <si>
    <t>Parate e paguara ndaj furnitoreve dhe punonjesve</t>
  </si>
  <si>
    <t>Parate e ardhura nga veprimtarite</t>
  </si>
  <si>
    <t>Tatim fitimi i paguar</t>
  </si>
  <si>
    <t>Paraja neto nga veprimtarite e shfrytezimit</t>
  </si>
  <si>
    <t>Blerja e kompanise se kontrolluar X minus parate e arketuara</t>
  </si>
  <si>
    <t>Te ardhurat nga shitja e pajisjeve</t>
  </si>
  <si>
    <t>Paraja neto e perdorur ne veprimtarite investuese</t>
  </si>
  <si>
    <t>Fluksi i parave nga aktivitetet financiare</t>
  </si>
  <si>
    <t>Te ardhuara nga huamarrje afatgjata</t>
  </si>
  <si>
    <t>Dividente te paguar</t>
  </si>
  <si>
    <t>Paraja neto e perdorur ne veprimtarite financiare</t>
  </si>
  <si>
    <t>Shoqeria tregtare "                            " shpk</t>
  </si>
  <si>
    <t>Primi I aksionit</t>
  </si>
  <si>
    <t xml:space="preserve">Fitim I pashperndare </t>
  </si>
  <si>
    <t xml:space="preserve">Efekti i ndryshimeve ne politikat kontabel </t>
  </si>
  <si>
    <t>Pozicioni I rregulluar</t>
  </si>
  <si>
    <t xml:space="preserve">Efektet e ndryshimit te kurseve te kembimit gjate konsolidimit </t>
  </si>
  <si>
    <t xml:space="preserve">Totali I te ardhurave apo shpenzimeve qe nuk jane njohur ne pasqyren e te ardhurave e shpenzimeve </t>
  </si>
  <si>
    <t>Fitimi neto I vitit financiar</t>
  </si>
  <si>
    <t xml:space="preserve">Dividentet e paguar </t>
  </si>
  <si>
    <t>Emetimi I kapitalit aksionar</t>
  </si>
  <si>
    <t>I3(i)</t>
  </si>
  <si>
    <t>I3(ii)</t>
  </si>
  <si>
    <t>I3(iii)</t>
  </si>
  <si>
    <t>I3(iv)</t>
  </si>
  <si>
    <t>III3</t>
  </si>
  <si>
    <t>III7</t>
  </si>
  <si>
    <t>III10</t>
  </si>
  <si>
    <t>II2(iii)</t>
  </si>
  <si>
    <t xml:space="preserve">    I3(i)</t>
  </si>
  <si>
    <t>I4(i)</t>
  </si>
  <si>
    <t xml:space="preserve">Kapitali aksionar qe i perket aksionareve te shoqerise meme </t>
  </si>
  <si>
    <t>Ne leke</t>
  </si>
  <si>
    <t>I4(iv)</t>
  </si>
  <si>
    <t>III8</t>
  </si>
  <si>
    <t>Viti 2009</t>
  </si>
  <si>
    <t xml:space="preserve">                               01 Janar - 31 Dhjetor 2009</t>
  </si>
  <si>
    <t>Shoqeria tregtare " …………………. " shpk</t>
  </si>
  <si>
    <t xml:space="preserve">                       01 Janar - 31 Dhjetor 2009</t>
  </si>
  <si>
    <t>Shoqeria  "……………. " sha</t>
  </si>
  <si>
    <t>Shoqeria " ………………. " sha</t>
  </si>
  <si>
    <t>Shoqeria "…………………." sha</t>
  </si>
  <si>
    <t>Shoqeria"……………….." sha</t>
  </si>
  <si>
    <t>Banka</t>
  </si>
  <si>
    <t>Arka</t>
  </si>
  <si>
    <t>Aktive afatgjata materiale ne procesa</t>
  </si>
  <si>
    <t>Shoqeria  "Porti Detar Vlore" sha</t>
  </si>
  <si>
    <t>I3(v)</t>
  </si>
  <si>
    <t>2(ii)</t>
  </si>
  <si>
    <t>Rezerva Ligjore</t>
  </si>
  <si>
    <t>Fitimi I ushtrimit</t>
  </si>
  <si>
    <t>Rezerva  te tjera</t>
  </si>
  <si>
    <t>Ritja e rezerves se kapitalit</t>
  </si>
  <si>
    <t>ANTOSHA</t>
  </si>
  <si>
    <t>Viti 2010</t>
  </si>
  <si>
    <t>Pozicioni me 31 dhjetor 2010</t>
  </si>
  <si>
    <t xml:space="preserve">                       01 Janar - 31 Dhjetor 2011</t>
  </si>
  <si>
    <t>Viti 2011</t>
  </si>
  <si>
    <t xml:space="preserve">                              1.  Bilanci Kontabel i dates 31.12.2011</t>
  </si>
  <si>
    <t xml:space="preserve">                                  Bilanci Kontabel i dates 31.12.2011</t>
  </si>
  <si>
    <t xml:space="preserve">                                  01 Janar - 31 Dhjetor 2011</t>
  </si>
  <si>
    <t>Pozicioni me 31 dhjetor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</si>
</sst>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2" formatCode="_(* #,##0_);_(* \(#,##0\);_(* &quot;-&quot;??_);_(@_)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2"/>
      <name val="Bookman Old Style"/>
      <family val="1"/>
    </font>
    <font>
      <sz val="10"/>
      <name val="Arial"/>
      <family val="2"/>
    </font>
    <font>
      <i/>
      <sz val="12"/>
      <name val="Bookman Old Style"/>
      <family val="1"/>
    </font>
    <font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43" fontId="0" fillId="0" borderId="0" xfId="1" applyFont="1"/>
    <xf numFmtId="0" fontId="4" fillId="0" borderId="3" xfId="0" applyFont="1" applyBorder="1"/>
    <xf numFmtId="43" fontId="4" fillId="0" borderId="3" xfId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0" xfId="1" applyFont="1"/>
    <xf numFmtId="0" fontId="4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4" fillId="0" borderId="6" xfId="0" applyFont="1" applyBorder="1"/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4" xfId="0" applyFont="1" applyBorder="1" applyAlignment="1">
      <alignment vertical="center" wrapText="1"/>
    </xf>
    <xf numFmtId="0" fontId="4" fillId="0" borderId="9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2" fontId="4" fillId="0" borderId="1" xfId="1" applyNumberFormat="1" applyFont="1" applyBorder="1"/>
    <xf numFmtId="172" fontId="4" fillId="0" borderId="10" xfId="1" applyNumberFormat="1" applyFont="1" applyBorder="1"/>
    <xf numFmtId="172" fontId="5" fillId="0" borderId="1" xfId="1" applyNumberFormat="1" applyFont="1" applyBorder="1" applyAlignment="1">
      <alignment vertical="center" wrapText="1"/>
    </xf>
    <xf numFmtId="172" fontId="5" fillId="0" borderId="10" xfId="1" applyNumberFormat="1" applyFont="1" applyBorder="1" applyAlignment="1">
      <alignment vertical="center" wrapText="1"/>
    </xf>
    <xf numFmtId="172" fontId="5" fillId="0" borderId="1" xfId="1" applyNumberFormat="1" applyFont="1" applyBorder="1"/>
    <xf numFmtId="172" fontId="5" fillId="0" borderId="10" xfId="1" applyNumberFormat="1" applyFont="1" applyBorder="1"/>
    <xf numFmtId="172" fontId="4" fillId="0" borderId="2" xfId="1" applyNumberFormat="1" applyFont="1" applyBorder="1" applyAlignment="1">
      <alignment vertical="center" wrapText="1"/>
    </xf>
    <xf numFmtId="172" fontId="4" fillId="0" borderId="11" xfId="1" applyNumberFormat="1" applyFont="1" applyBorder="1" applyAlignment="1">
      <alignment vertical="center" wrapText="1"/>
    </xf>
    <xf numFmtId="172" fontId="0" fillId="0" borderId="1" xfId="1" applyNumberFormat="1" applyFont="1" applyBorder="1"/>
    <xf numFmtId="172" fontId="0" fillId="0" borderId="1" xfId="1" applyNumberFormat="1" applyFont="1" applyBorder="1" applyAlignment="1">
      <alignment vertical="center" wrapText="1"/>
    </xf>
    <xf numFmtId="172" fontId="0" fillId="0" borderId="2" xfId="1" applyNumberFormat="1" applyFont="1" applyBorder="1"/>
    <xf numFmtId="0" fontId="6" fillId="0" borderId="0" xfId="0" applyFont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indent="3"/>
    </xf>
    <xf numFmtId="0" fontId="5" fillId="0" borderId="1" xfId="0" applyFont="1" applyBorder="1" applyAlignment="1">
      <alignment horizontal="left" vertical="center" wrapText="1" indent="3"/>
    </xf>
    <xf numFmtId="0" fontId="3" fillId="0" borderId="4" xfId="0" applyFont="1" applyBorder="1"/>
    <xf numFmtId="0" fontId="3" fillId="0" borderId="0" xfId="0" applyFont="1"/>
    <xf numFmtId="0" fontId="5" fillId="0" borderId="12" xfId="0" applyFont="1" applyBorder="1"/>
    <xf numFmtId="0" fontId="5" fillId="0" borderId="4" xfId="0" applyFont="1" applyBorder="1" applyAlignment="1">
      <alignment horizontal="left" vertical="center" wrapText="1"/>
    </xf>
    <xf numFmtId="0" fontId="0" fillId="0" borderId="13" xfId="0" applyBorder="1"/>
    <xf numFmtId="0" fontId="4" fillId="0" borderId="14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172" fontId="5" fillId="0" borderId="0" xfId="0" applyNumberFormat="1" applyFont="1"/>
    <xf numFmtId="172" fontId="1" fillId="0" borderId="1" xfId="1" applyNumberFormat="1" applyBorder="1"/>
    <xf numFmtId="172" fontId="3" fillId="0" borderId="1" xfId="1" applyNumberFormat="1" applyFont="1" applyBorder="1"/>
    <xf numFmtId="172" fontId="7" fillId="0" borderId="1" xfId="1" applyNumberFormat="1" applyFont="1" applyBorder="1"/>
    <xf numFmtId="172" fontId="0" fillId="0" borderId="2" xfId="0" applyNumberFormat="1" applyBorder="1"/>
    <xf numFmtId="0" fontId="4" fillId="0" borderId="6" xfId="0" applyFont="1" applyBorder="1" applyAlignment="1">
      <alignment horizontal="right"/>
    </xf>
    <xf numFmtId="172" fontId="5" fillId="0" borderId="2" xfId="1" applyNumberFormat="1" applyFont="1" applyBorder="1"/>
    <xf numFmtId="17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2" fillId="0" borderId="0" xfId="0" applyFont="1"/>
    <xf numFmtId="0" fontId="12" fillId="0" borderId="0" xfId="0" applyFont="1" applyAlignment="1">
      <alignment horizontal="right"/>
    </xf>
    <xf numFmtId="43" fontId="12" fillId="0" borderId="0" xfId="1" applyFont="1"/>
    <xf numFmtId="0" fontId="0" fillId="2" borderId="0" xfId="0" applyFill="1"/>
    <xf numFmtId="0" fontId="8" fillId="2" borderId="4" xfId="0" applyFont="1" applyFill="1" applyBorder="1"/>
    <xf numFmtId="0" fontId="9" fillId="2" borderId="1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0" fontId="2" fillId="2" borderId="5" xfId="0" applyFont="1" applyFill="1" applyBorder="1"/>
    <xf numFmtId="0" fontId="0" fillId="2" borderId="4" xfId="0" applyFill="1" applyBorder="1" applyAlignment="1">
      <alignment horizontal="center"/>
    </xf>
    <xf numFmtId="0" fontId="4" fillId="2" borderId="1" xfId="0" applyFont="1" applyFill="1" applyBorder="1"/>
    <xf numFmtId="172" fontId="4" fillId="2" borderId="1" xfId="1" applyNumberFormat="1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/>
    <xf numFmtId="0" fontId="0" fillId="2" borderId="1" xfId="0" applyFill="1" applyBorder="1"/>
    <xf numFmtId="172" fontId="13" fillId="2" borderId="1" xfId="1" applyNumberFormat="1" applyFont="1" applyFill="1" applyBorder="1"/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172" fontId="3" fillId="2" borderId="1" xfId="1" applyNumberFormat="1" applyFont="1" applyFill="1" applyBorder="1"/>
    <xf numFmtId="0" fontId="0" fillId="2" borderId="4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left" vertical="center" wrapText="1" shrinkToFit="1"/>
    </xf>
    <xf numFmtId="0" fontId="0" fillId="2" borderId="1" xfId="0" applyFill="1" applyBorder="1" applyAlignment="1">
      <alignment vertical="center" wrapText="1" shrinkToFit="1"/>
    </xf>
    <xf numFmtId="172" fontId="13" fillId="2" borderId="1" xfId="1" applyNumberFormat="1" applyFont="1" applyFill="1" applyBorder="1" applyAlignment="1">
      <alignment vertical="center" wrapText="1" shrinkToFit="1"/>
    </xf>
    <xf numFmtId="0" fontId="0" fillId="2" borderId="0" xfId="0" applyFill="1" applyAlignment="1">
      <alignment vertical="center" wrapText="1" shrinkToFit="1"/>
    </xf>
    <xf numFmtId="43" fontId="0" fillId="2" borderId="0" xfId="0" applyNumberFormat="1" applyFill="1"/>
    <xf numFmtId="0" fontId="0" fillId="2" borderId="0" xfId="0" applyFill="1" applyAlignment="1">
      <alignment horizontal="center"/>
    </xf>
    <xf numFmtId="172" fontId="0" fillId="2" borderId="0" xfId="0" applyNumberFormat="1" applyFill="1"/>
    <xf numFmtId="0" fontId="12" fillId="2" borderId="0" xfId="0" applyFont="1" applyFill="1" applyAlignment="1">
      <alignment horizontal="left"/>
    </xf>
    <xf numFmtId="0" fontId="12" fillId="2" borderId="0" xfId="0" applyFont="1" applyFill="1"/>
    <xf numFmtId="43" fontId="12" fillId="2" borderId="0" xfId="1" applyFont="1" applyFill="1"/>
    <xf numFmtId="0" fontId="14" fillId="2" borderId="0" xfId="0" applyFont="1" applyFill="1" applyAlignment="1">
      <alignment horizontal="right"/>
    </xf>
    <xf numFmtId="0" fontId="14" fillId="2" borderId="0" xfId="0" applyFont="1" applyFill="1"/>
    <xf numFmtId="43" fontId="14" fillId="2" borderId="0" xfId="1" applyFont="1" applyFill="1"/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/>
    <xf numFmtId="172" fontId="4" fillId="3" borderId="1" xfId="1" applyNumberFormat="1" applyFont="1" applyFill="1" applyBorder="1"/>
    <xf numFmtId="0" fontId="4" fillId="3" borderId="0" xfId="0" applyFont="1" applyFill="1"/>
    <xf numFmtId="0" fontId="12" fillId="0" borderId="0" xfId="0" applyFont="1" applyAlignment="1">
      <alignment horizontal="left"/>
    </xf>
    <xf numFmtId="0" fontId="14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72" fontId="4" fillId="3" borderId="1" xfId="1" applyNumberFormat="1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3" fillId="2" borderId="0" xfId="0" applyFont="1" applyFill="1"/>
    <xf numFmtId="0" fontId="3" fillId="4" borderId="4" xfId="0" applyFont="1" applyFill="1" applyBorder="1"/>
    <xf numFmtId="0" fontId="3" fillId="4" borderId="1" xfId="0" applyFont="1" applyFill="1" applyBorder="1"/>
    <xf numFmtId="172" fontId="3" fillId="4" borderId="1" xfId="1" applyNumberFormat="1" applyFont="1" applyFill="1" applyBorder="1"/>
    <xf numFmtId="0" fontId="3" fillId="4" borderId="0" xfId="0" applyFont="1" applyFill="1"/>
    <xf numFmtId="0" fontId="5" fillId="4" borderId="4" xfId="0" applyFont="1" applyFill="1" applyBorder="1"/>
    <xf numFmtId="0" fontId="5" fillId="4" borderId="0" xfId="0" applyFont="1" applyFill="1"/>
    <xf numFmtId="0" fontId="4" fillId="4" borderId="1" xfId="0" applyFont="1" applyFill="1" applyBorder="1"/>
    <xf numFmtId="172" fontId="5" fillId="4" borderId="1" xfId="1" applyNumberFormat="1" applyFont="1" applyFill="1" applyBorder="1"/>
    <xf numFmtId="172" fontId="5" fillId="4" borderId="0" xfId="0" applyNumberFormat="1" applyFont="1" applyFill="1"/>
    <xf numFmtId="0" fontId="4" fillId="4" borderId="4" xfId="0" applyFont="1" applyFill="1" applyBorder="1" applyAlignment="1">
      <alignment horizontal="center"/>
    </xf>
    <xf numFmtId="172" fontId="4" fillId="4" borderId="1" xfId="1" applyNumberFormat="1" applyFont="1" applyFill="1" applyBorder="1"/>
    <xf numFmtId="0" fontId="4" fillId="4" borderId="0" xfId="0" applyFont="1" applyFill="1"/>
    <xf numFmtId="0" fontId="4" fillId="4" borderId="5" xfId="0" applyFont="1" applyFill="1" applyBorder="1" applyAlignment="1">
      <alignment horizontal="right"/>
    </xf>
    <xf numFmtId="0" fontId="4" fillId="4" borderId="2" xfId="0" applyFont="1" applyFill="1" applyBorder="1"/>
    <xf numFmtId="172" fontId="4" fillId="4" borderId="2" xfId="1" applyNumberFormat="1" applyFont="1" applyFill="1" applyBorder="1"/>
    <xf numFmtId="0" fontId="0" fillId="4" borderId="6" xfId="0" applyFill="1" applyBorder="1" applyAlignment="1">
      <alignment horizontal="center"/>
    </xf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 applyAlignment="1">
      <alignment horizontal="center"/>
    </xf>
    <xf numFmtId="0" fontId="0" fillId="4" borderId="1" xfId="0" applyFill="1" applyBorder="1"/>
    <xf numFmtId="0" fontId="4" fillId="4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0" xfId="0" applyFont="1" applyFill="1"/>
    <xf numFmtId="172" fontId="5" fillId="2" borderId="1" xfId="1" applyNumberFormat="1" applyFont="1" applyFill="1" applyBorder="1"/>
    <xf numFmtId="0" fontId="5" fillId="2" borderId="1" xfId="0" applyFont="1" applyFill="1" applyBorder="1" applyAlignment="1">
      <alignment horizontal="center"/>
    </xf>
    <xf numFmtId="0" fontId="15" fillId="2" borderId="4" xfId="0" applyFont="1" applyFill="1" applyBorder="1" applyAlignment="1">
      <alignment wrapText="1"/>
    </xf>
    <xf numFmtId="172" fontId="10" fillId="2" borderId="1" xfId="1" applyNumberFormat="1" applyFont="1" applyFill="1" applyBorder="1"/>
    <xf numFmtId="172" fontId="10" fillId="2" borderId="10" xfId="1" applyNumberFormat="1" applyFont="1" applyFill="1" applyBorder="1"/>
    <xf numFmtId="172" fontId="11" fillId="2" borderId="1" xfId="1" applyNumberFormat="1" applyFont="1" applyFill="1" applyBorder="1"/>
    <xf numFmtId="172" fontId="16" fillId="2" borderId="1" xfId="1" applyNumberFormat="1" applyFont="1" applyFill="1" applyBorder="1"/>
    <xf numFmtId="172" fontId="10" fillId="2" borderId="10" xfId="1" applyNumberFormat="1" applyFont="1" applyFill="1" applyBorder="1" applyAlignment="1">
      <alignment horizontal="right"/>
    </xf>
    <xf numFmtId="172" fontId="13" fillId="2" borderId="2" xfId="1" applyNumberFormat="1" applyFont="1" applyFill="1" applyBorder="1"/>
    <xf numFmtId="172" fontId="13" fillId="2" borderId="11" xfId="1" applyNumberFormat="1" applyFont="1" applyFill="1" applyBorder="1"/>
    <xf numFmtId="0" fontId="4" fillId="4" borderId="4" xfId="0" applyFont="1" applyFill="1" applyBorder="1"/>
    <xf numFmtId="0" fontId="4" fillId="4" borderId="6" xfId="0" applyFont="1" applyFill="1" applyBorder="1"/>
    <xf numFmtId="0" fontId="6" fillId="4" borderId="1" xfId="0" applyFont="1" applyFill="1" applyBorder="1"/>
    <xf numFmtId="172" fontId="4" fillId="4" borderId="15" xfId="1" applyNumberFormat="1" applyFont="1" applyFill="1" applyBorder="1"/>
    <xf numFmtId="172" fontId="5" fillId="2" borderId="15" xfId="1" applyNumberFormat="1" applyFont="1" applyFill="1" applyBorder="1"/>
    <xf numFmtId="172" fontId="0" fillId="0" borderId="15" xfId="1" applyNumberFormat="1" applyFont="1" applyBorder="1"/>
    <xf numFmtId="0" fontId="0" fillId="0" borderId="16" xfId="0" applyBorder="1"/>
    <xf numFmtId="0" fontId="5" fillId="2" borderId="0" xfId="0" applyFont="1" applyFill="1" applyBorder="1"/>
    <xf numFmtId="0" fontId="0" fillId="0" borderId="0" xfId="0" applyBorder="1"/>
    <xf numFmtId="0" fontId="12" fillId="0" borderId="0" xfId="0" applyFont="1" applyAlignment="1">
      <alignment horizontal="left"/>
    </xf>
    <xf numFmtId="0" fontId="12" fillId="2" borderId="0" xfId="0" applyFont="1" applyFill="1" applyAlignment="1"/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C7" sqref="C7"/>
    </sheetView>
  </sheetViews>
  <sheetFormatPr defaultRowHeight="12.75"/>
  <cols>
    <col min="1" max="1" width="4" customWidth="1"/>
    <col min="2" max="2" width="52.85546875" customWidth="1"/>
    <col min="3" max="3" width="14.5703125" customWidth="1"/>
    <col min="4" max="4" width="14.7109375" customWidth="1"/>
    <col min="5" max="5" width="8.28515625" customWidth="1"/>
    <col min="6" max="6" width="14.28515625" customWidth="1"/>
    <col min="7" max="7" width="10.85546875" customWidth="1"/>
    <col min="8" max="8" width="11.42578125" customWidth="1"/>
    <col min="10" max="10" width="10.28515625" customWidth="1"/>
    <col min="11" max="11" width="11.28515625" customWidth="1"/>
  </cols>
  <sheetData>
    <row r="1" spans="1:5" s="71" customFormat="1" ht="15.75">
      <c r="A1" s="109" t="s">
        <v>217</v>
      </c>
      <c r="D1" s="73"/>
      <c r="E1" s="73"/>
    </row>
    <row r="2" spans="1:5" s="110" customFormat="1" ht="15.75"/>
    <row r="3" spans="1:5" s="71" customFormat="1" ht="15.75">
      <c r="B3" s="71" t="s">
        <v>143</v>
      </c>
    </row>
    <row r="4" spans="1:5" s="71" customFormat="1" ht="15.75">
      <c r="B4" s="71" t="s">
        <v>216</v>
      </c>
      <c r="C4" s="71" t="s">
        <v>142</v>
      </c>
    </row>
    <row r="5" spans="1:5" s="110" customFormat="1" ht="15.75">
      <c r="C5" s="71" t="s">
        <v>144</v>
      </c>
      <c r="D5" s="71"/>
    </row>
    <row r="6" spans="1:5" ht="13.5" thickBot="1"/>
    <row r="7" spans="1:5" ht="13.5" thickTop="1">
      <c r="A7" s="47"/>
      <c r="B7" s="10" t="s">
        <v>145</v>
      </c>
      <c r="C7" s="15" t="s">
        <v>232</v>
      </c>
      <c r="D7" s="15" t="s">
        <v>213</v>
      </c>
    </row>
    <row r="8" spans="1:5">
      <c r="A8" s="48"/>
      <c r="B8" s="1" t="s">
        <v>146</v>
      </c>
      <c r="C8" s="62"/>
      <c r="D8" s="62">
        <f>'Te ardhura+shpenzime'!E29</f>
        <v>72302941.659999996</v>
      </c>
    </row>
    <row r="9" spans="1:5">
      <c r="A9" s="48"/>
      <c r="B9" s="1" t="s">
        <v>147</v>
      </c>
      <c r="C9" s="62"/>
      <c r="D9" s="62"/>
    </row>
    <row r="10" spans="1:5" s="33" customFormat="1">
      <c r="A10" s="32"/>
      <c r="B10" s="52" t="s">
        <v>148</v>
      </c>
      <c r="C10" s="37"/>
      <c r="D10" s="37">
        <f>'Te ardhura+shpenzime'!E17</f>
        <v>21558382</v>
      </c>
    </row>
    <row r="11" spans="1:5" s="8" customFormat="1">
      <c r="A11" s="31"/>
      <c r="B11" s="51" t="s">
        <v>149</v>
      </c>
      <c r="C11" s="39"/>
      <c r="D11" s="39"/>
    </row>
    <row r="12" spans="1:5" s="8" customFormat="1">
      <c r="A12" s="31"/>
      <c r="B12" s="51" t="s">
        <v>150</v>
      </c>
    </row>
    <row r="13" spans="1:5" s="8" customFormat="1">
      <c r="A13" s="31"/>
      <c r="B13" s="51" t="s">
        <v>151</v>
      </c>
      <c r="C13" s="39"/>
      <c r="D13" s="39"/>
    </row>
    <row r="14" spans="1:5" s="33" customFormat="1" ht="25.5">
      <c r="A14" s="32"/>
      <c r="B14" s="50" t="s">
        <v>152</v>
      </c>
      <c r="C14" s="37"/>
      <c r="D14" s="37">
        <f>AKTIVI!F19-AKTIVI!E19+AKTIVI!F29+1</f>
        <v>-41115776.439999998</v>
      </c>
    </row>
    <row r="15" spans="1:5" s="8" customFormat="1">
      <c r="A15" s="31"/>
      <c r="B15" s="7" t="s">
        <v>153</v>
      </c>
      <c r="C15" s="39"/>
      <c r="D15" s="39">
        <f>AKTIVI!F21-AKTIVI!E21</f>
        <v>-5791464</v>
      </c>
    </row>
    <row r="16" spans="1:5" s="8" customFormat="1">
      <c r="A16" s="31"/>
      <c r="B16" s="7" t="s">
        <v>154</v>
      </c>
      <c r="C16" s="39"/>
      <c r="D16" s="39">
        <f>PASIVI!E23-PASIVI!F23</f>
        <v>15597876</v>
      </c>
    </row>
    <row r="17" spans="1:4" s="8" customFormat="1">
      <c r="A17" s="31"/>
      <c r="B17" s="7" t="s">
        <v>155</v>
      </c>
      <c r="C17" s="35"/>
      <c r="D17" s="35"/>
    </row>
    <row r="18" spans="1:4" s="8" customFormat="1">
      <c r="A18" s="31"/>
      <c r="B18" s="7" t="s">
        <v>156</v>
      </c>
      <c r="C18" s="39"/>
      <c r="D18" s="39"/>
    </row>
    <row r="19" spans="1:4" s="8" customFormat="1">
      <c r="A19" s="31"/>
      <c r="B19" s="7" t="s">
        <v>157</v>
      </c>
      <c r="C19" s="39"/>
      <c r="D19" s="39">
        <f>-'Te ardhura+shpenzime'!E30</f>
        <v>-7230294.1699999999</v>
      </c>
    </row>
    <row r="20" spans="1:4" s="119" customFormat="1">
      <c r="A20" s="116"/>
      <c r="B20" s="117" t="s">
        <v>171</v>
      </c>
      <c r="C20" s="118"/>
      <c r="D20" s="118">
        <f>SUM(D8:D19)</f>
        <v>55321665.049999997</v>
      </c>
    </row>
    <row r="21" spans="1:4" s="8" customFormat="1">
      <c r="A21" s="31"/>
      <c r="B21" s="7"/>
      <c r="C21" s="39"/>
      <c r="D21" s="39"/>
    </row>
    <row r="22" spans="1:4" s="8" customFormat="1">
      <c r="A22" s="31"/>
      <c r="B22" s="5" t="s">
        <v>158</v>
      </c>
      <c r="C22" s="39"/>
      <c r="D22" s="39"/>
    </row>
    <row r="23" spans="1:4" s="8" customFormat="1">
      <c r="A23" s="31"/>
      <c r="B23" s="7" t="s">
        <v>159</v>
      </c>
      <c r="C23" s="39"/>
      <c r="D23" s="39"/>
    </row>
    <row r="24" spans="1:4" s="8" customFormat="1">
      <c r="A24" s="31"/>
      <c r="B24" s="7" t="s">
        <v>160</v>
      </c>
      <c r="C24" s="39"/>
      <c r="D24" s="39">
        <v>-550597</v>
      </c>
    </row>
    <row r="25" spans="1:4" s="8" customFormat="1">
      <c r="A25" s="31"/>
      <c r="B25" s="7" t="s">
        <v>161</v>
      </c>
      <c r="C25" s="39"/>
      <c r="D25" s="39"/>
    </row>
    <row r="26" spans="1:4" s="8" customFormat="1">
      <c r="A26" s="31"/>
      <c r="B26" s="7" t="s">
        <v>162</v>
      </c>
      <c r="C26" s="39"/>
      <c r="D26" s="39"/>
    </row>
    <row r="27" spans="1:4" s="8" customFormat="1">
      <c r="A27" s="31"/>
      <c r="B27" s="7" t="s">
        <v>163</v>
      </c>
      <c r="C27" s="39"/>
      <c r="D27" s="39"/>
    </row>
    <row r="28" spans="1:4" s="119" customFormat="1">
      <c r="A28" s="116"/>
      <c r="B28" s="117" t="s">
        <v>170</v>
      </c>
      <c r="C28" s="118"/>
      <c r="D28" s="118">
        <f>SUM(D23:D27)</f>
        <v>-550597</v>
      </c>
    </row>
    <row r="29" spans="1:4" s="8" customFormat="1">
      <c r="A29" s="31"/>
      <c r="B29" s="7"/>
      <c r="C29" s="39"/>
      <c r="D29" s="39"/>
    </row>
    <row r="30" spans="1:4" s="8" customFormat="1">
      <c r="A30" s="31"/>
      <c r="B30" s="5" t="s">
        <v>164</v>
      </c>
      <c r="C30" s="39"/>
      <c r="D30" s="39"/>
    </row>
    <row r="31" spans="1:4" s="8" customFormat="1">
      <c r="A31" s="31"/>
      <c r="B31" s="7" t="s">
        <v>165</v>
      </c>
      <c r="C31" s="39"/>
      <c r="D31" s="39"/>
    </row>
    <row r="32" spans="1:4" s="8" customFormat="1">
      <c r="A32" s="31"/>
      <c r="B32" s="7" t="s">
        <v>166</v>
      </c>
      <c r="C32" s="39"/>
      <c r="D32" s="39">
        <f>PASIVI!E33-PASIVI!F33</f>
        <v>40914138</v>
      </c>
    </row>
    <row r="33" spans="1:6" s="8" customFormat="1">
      <c r="A33" s="31"/>
      <c r="B33" s="7" t="s">
        <v>167</v>
      </c>
      <c r="C33" s="39"/>
      <c r="D33" s="39"/>
    </row>
    <row r="34" spans="1:6" s="8" customFormat="1">
      <c r="A34" s="31"/>
      <c r="B34" s="7" t="s">
        <v>168</v>
      </c>
      <c r="C34" s="39"/>
      <c r="D34" s="39">
        <v>-9352188</v>
      </c>
    </row>
    <row r="35" spans="1:6" s="121" customFormat="1">
      <c r="A35" s="120"/>
      <c r="B35" s="117" t="s">
        <v>169</v>
      </c>
      <c r="C35" s="118"/>
      <c r="D35" s="118">
        <f>SUM(D31:D34)</f>
        <v>31561950</v>
      </c>
    </row>
    <row r="36" spans="1:6" s="8" customFormat="1">
      <c r="A36" s="31"/>
      <c r="B36" s="7"/>
      <c r="C36" s="64"/>
      <c r="D36" s="64"/>
      <c r="F36" s="61"/>
    </row>
    <row r="37" spans="1:6" s="121" customFormat="1">
      <c r="A37" s="120"/>
      <c r="B37" s="122" t="s">
        <v>172</v>
      </c>
      <c r="C37" s="123"/>
      <c r="D37" s="123">
        <f>D20+D28+D35</f>
        <v>86333018.049999997</v>
      </c>
      <c r="F37" s="124"/>
    </row>
    <row r="38" spans="1:6" s="121" customFormat="1">
      <c r="A38" s="120"/>
      <c r="B38" s="122" t="s">
        <v>173</v>
      </c>
      <c r="C38" s="123"/>
      <c r="D38" s="123">
        <f>AKTIVI!F7</f>
        <v>0</v>
      </c>
      <c r="F38" s="124"/>
    </row>
    <row r="39" spans="1:6" s="121" customFormat="1">
      <c r="A39" s="120"/>
      <c r="B39" s="122" t="s">
        <v>174</v>
      </c>
      <c r="C39" s="123"/>
      <c r="D39" s="123">
        <f>AKTIVI!E7</f>
        <v>458711797.49000001</v>
      </c>
      <c r="F39" s="124"/>
    </row>
    <row r="40" spans="1:6" ht="13.5" thickBot="1">
      <c r="A40" s="49"/>
      <c r="B40" s="2"/>
      <c r="C40" s="65"/>
      <c r="D40" s="65"/>
    </row>
    <row r="41" spans="1:6" ht="13.5" thickTop="1"/>
    <row r="42" spans="1:6">
      <c r="F42" s="68">
        <f>C39-C38</f>
        <v>0</v>
      </c>
    </row>
    <row r="43" spans="1:6">
      <c r="F43" s="68">
        <f>C37-F42</f>
        <v>0</v>
      </c>
    </row>
  </sheetData>
  <phoneticPr fontId="2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9"/>
  <sheetViews>
    <sheetView workbookViewId="0">
      <selection activeCell="F28" sqref="F28"/>
    </sheetView>
  </sheetViews>
  <sheetFormatPr defaultRowHeight="12.75"/>
  <cols>
    <col min="1" max="1" width="7" style="3" customWidth="1"/>
    <col min="2" max="2" width="42.140625" customWidth="1"/>
    <col min="4" max="4" width="17" style="9" customWidth="1"/>
    <col min="5" max="5" width="16.5703125" style="9" customWidth="1"/>
    <col min="7" max="7" width="11.85546875" bestFit="1" customWidth="1"/>
  </cols>
  <sheetData>
    <row r="1" spans="1:10" s="71" customFormat="1" ht="15.75">
      <c r="A1" s="109" t="s">
        <v>224</v>
      </c>
      <c r="D1" s="73"/>
      <c r="E1" s="73"/>
    </row>
    <row r="2" spans="1:10" s="71" customFormat="1" ht="15.75">
      <c r="A2" s="160" t="s">
        <v>236</v>
      </c>
      <c r="B2" s="160"/>
      <c r="C2" s="160"/>
      <c r="D2" s="160"/>
      <c r="E2" s="160"/>
    </row>
    <row r="3" spans="1:10" s="71" customFormat="1" ht="16.5" thickBot="1">
      <c r="A3" s="72"/>
      <c r="D3" s="73"/>
      <c r="E3" s="73" t="s">
        <v>210</v>
      </c>
    </row>
    <row r="4" spans="1:10" ht="13.5" thickTop="1">
      <c r="A4" s="66"/>
      <c r="B4" s="10"/>
      <c r="C4" s="10" t="s">
        <v>0</v>
      </c>
      <c r="D4" s="11" t="s">
        <v>235</v>
      </c>
      <c r="E4" s="11" t="s">
        <v>232</v>
      </c>
    </row>
    <row r="5" spans="1:10">
      <c r="A5" s="12"/>
      <c r="B5" s="5" t="s">
        <v>1</v>
      </c>
      <c r="C5" s="5"/>
      <c r="D5" s="35"/>
      <c r="E5" s="35"/>
    </row>
    <row r="6" spans="1:10" s="6" customFormat="1">
      <c r="A6" s="13" t="s">
        <v>2</v>
      </c>
      <c r="B6" s="7" t="s">
        <v>28</v>
      </c>
      <c r="C6" s="7"/>
      <c r="D6" s="39"/>
      <c r="E6" s="39"/>
    </row>
    <row r="7" spans="1:10" s="127" customFormat="1">
      <c r="A7" s="125">
        <v>1</v>
      </c>
      <c r="B7" s="122" t="s">
        <v>3</v>
      </c>
      <c r="C7" s="122"/>
      <c r="D7" s="126">
        <v>513183932</v>
      </c>
      <c r="E7" s="126">
        <v>458711797.49000001</v>
      </c>
    </row>
    <row r="8" spans="1:10" s="140" customFormat="1">
      <c r="A8" s="138" t="s">
        <v>5</v>
      </c>
      <c r="B8" s="139" t="s">
        <v>221</v>
      </c>
      <c r="C8" s="139"/>
      <c r="D8" s="154">
        <v>512896432</v>
      </c>
      <c r="E8" s="154">
        <v>458526797.49000001</v>
      </c>
      <c r="F8" s="158"/>
      <c r="G8" s="158"/>
      <c r="H8" s="158"/>
      <c r="I8" s="158"/>
      <c r="J8" s="158"/>
    </row>
    <row r="9" spans="1:10" s="140" customFormat="1">
      <c r="A9" s="138" t="s">
        <v>7</v>
      </c>
      <c r="B9" s="139" t="s">
        <v>222</v>
      </c>
      <c r="C9" s="139"/>
      <c r="D9" s="141"/>
      <c r="E9" s="155"/>
      <c r="F9" s="158"/>
      <c r="G9" s="158"/>
      <c r="H9" s="158"/>
      <c r="I9" s="158"/>
      <c r="J9" s="158"/>
    </row>
    <row r="10" spans="1:10">
      <c r="A10" s="14">
        <v>2</v>
      </c>
      <c r="B10" s="1" t="s">
        <v>4</v>
      </c>
      <c r="C10" s="1"/>
      <c r="D10" s="43"/>
      <c r="E10" s="156"/>
      <c r="F10" s="159"/>
      <c r="G10" s="159"/>
      <c r="H10" s="159"/>
      <c r="I10" s="159"/>
      <c r="J10" s="159"/>
    </row>
    <row r="11" spans="1:10">
      <c r="A11" s="14" t="s">
        <v>5</v>
      </c>
      <c r="B11" s="4" t="s">
        <v>8</v>
      </c>
      <c r="C11" s="1"/>
      <c r="D11" s="43"/>
      <c r="E11" s="43"/>
    </row>
    <row r="12" spans="1:10">
      <c r="A12" s="14" t="s">
        <v>7</v>
      </c>
      <c r="B12" s="4" t="s">
        <v>9</v>
      </c>
      <c r="C12" s="1"/>
      <c r="D12" s="43">
        <v>287500</v>
      </c>
      <c r="E12" s="43">
        <v>185000</v>
      </c>
    </row>
    <row r="13" spans="1:10" s="127" customFormat="1">
      <c r="A13" s="125"/>
      <c r="B13" s="122" t="s">
        <v>10</v>
      </c>
      <c r="C13" s="122"/>
      <c r="D13" s="126">
        <v>513183931.62</v>
      </c>
      <c r="E13" s="126"/>
    </row>
    <row r="14" spans="1:10">
      <c r="A14" s="14">
        <v>3</v>
      </c>
      <c r="B14" s="7" t="s">
        <v>11</v>
      </c>
      <c r="C14" s="7"/>
      <c r="D14" s="39"/>
      <c r="E14" s="39"/>
    </row>
    <row r="15" spans="1:10">
      <c r="A15" s="14" t="s">
        <v>5</v>
      </c>
      <c r="B15" s="4" t="s">
        <v>12</v>
      </c>
      <c r="C15" s="70" t="s">
        <v>207</v>
      </c>
      <c r="D15" s="63">
        <v>5495121</v>
      </c>
      <c r="E15" s="63">
        <v>8948186.8599999994</v>
      </c>
    </row>
    <row r="16" spans="1:10">
      <c r="A16" s="14" t="s">
        <v>7</v>
      </c>
      <c r="B16" s="4" t="s">
        <v>13</v>
      </c>
      <c r="C16" s="69" t="s">
        <v>200</v>
      </c>
      <c r="D16" s="63">
        <v>25679790</v>
      </c>
      <c r="E16" s="63">
        <v>32167590.579999998</v>
      </c>
      <c r="H16" s="157"/>
    </row>
    <row r="17" spans="1:5">
      <c r="A17" s="14" t="s">
        <v>16</v>
      </c>
      <c r="B17" s="4" t="s">
        <v>14</v>
      </c>
      <c r="C17" s="1"/>
      <c r="D17" s="43"/>
      <c r="E17" s="43"/>
    </row>
    <row r="18" spans="1:5">
      <c r="A18" s="14" t="s">
        <v>15</v>
      </c>
      <c r="B18" s="4" t="s">
        <v>17</v>
      </c>
      <c r="C18" s="1"/>
      <c r="D18" s="43"/>
      <c r="E18" s="43"/>
    </row>
    <row r="19" spans="1:5" s="127" customFormat="1">
      <c r="A19" s="125"/>
      <c r="B19" s="122" t="s">
        <v>18</v>
      </c>
      <c r="C19" s="122"/>
      <c r="D19" s="126">
        <v>31174911</v>
      </c>
      <c r="E19" s="126">
        <v>41115777.439999998</v>
      </c>
    </row>
    <row r="20" spans="1:5">
      <c r="A20" s="14">
        <v>4</v>
      </c>
      <c r="B20" s="7" t="s">
        <v>19</v>
      </c>
      <c r="C20" s="1"/>
      <c r="D20" s="43"/>
      <c r="E20" s="43"/>
    </row>
    <row r="21" spans="1:5">
      <c r="A21" s="14" t="s">
        <v>5</v>
      </c>
      <c r="B21" s="4" t="s">
        <v>20</v>
      </c>
      <c r="C21" s="69" t="s">
        <v>208</v>
      </c>
      <c r="D21" s="63">
        <v>7436836</v>
      </c>
      <c r="E21" s="63">
        <v>5791464</v>
      </c>
    </row>
    <row r="22" spans="1:5">
      <c r="A22" s="14" t="s">
        <v>7</v>
      </c>
      <c r="B22" s="4" t="s">
        <v>21</v>
      </c>
      <c r="C22" s="1"/>
      <c r="D22" s="43"/>
      <c r="E22" s="43"/>
    </row>
    <row r="23" spans="1:5">
      <c r="A23" s="14" t="s">
        <v>16</v>
      </c>
      <c r="B23" s="4" t="s">
        <v>22</v>
      </c>
      <c r="C23" s="1"/>
      <c r="D23" s="43"/>
      <c r="E23" s="43"/>
    </row>
    <row r="24" spans="1:5">
      <c r="A24" s="14" t="s">
        <v>15</v>
      </c>
      <c r="B24" s="4" t="s">
        <v>23</v>
      </c>
      <c r="C24" s="69" t="s">
        <v>211</v>
      </c>
      <c r="D24" s="43">
        <v>8264765</v>
      </c>
      <c r="E24" s="43">
        <v>8264765</v>
      </c>
    </row>
    <row r="25" spans="1:5">
      <c r="A25" s="14" t="s">
        <v>24</v>
      </c>
      <c r="B25" s="4" t="s">
        <v>25</v>
      </c>
      <c r="C25" s="1"/>
      <c r="E25" s="43"/>
    </row>
    <row r="26" spans="1:5" s="127" customFormat="1">
      <c r="A26" s="125"/>
      <c r="B26" s="122" t="s">
        <v>26</v>
      </c>
      <c r="C26" s="122"/>
      <c r="D26" s="43">
        <v>15701601</v>
      </c>
      <c r="E26" s="126">
        <v>14056229</v>
      </c>
    </row>
    <row r="27" spans="1:5">
      <c r="A27" s="14">
        <v>5</v>
      </c>
      <c r="B27" s="1" t="s">
        <v>27</v>
      </c>
      <c r="C27" s="1"/>
      <c r="D27" s="43"/>
      <c r="E27" s="43"/>
    </row>
    <row r="28" spans="1:5">
      <c r="A28" s="14">
        <v>6</v>
      </c>
      <c r="B28" s="1" t="s">
        <v>29</v>
      </c>
      <c r="C28" s="1"/>
      <c r="D28" s="43"/>
      <c r="E28" s="43"/>
    </row>
    <row r="29" spans="1:5">
      <c r="A29" s="14">
        <v>7</v>
      </c>
      <c r="B29" s="1" t="s">
        <v>30</v>
      </c>
      <c r="C29" s="1"/>
      <c r="D29" s="43"/>
      <c r="E29" s="43"/>
    </row>
    <row r="30" spans="1:5" s="127" customFormat="1">
      <c r="A30" s="125"/>
      <c r="B30" s="122" t="s">
        <v>31</v>
      </c>
      <c r="C30" s="122"/>
      <c r="D30" s="126">
        <v>560060444</v>
      </c>
      <c r="E30" s="126">
        <v>513883803</v>
      </c>
    </row>
    <row r="31" spans="1:5">
      <c r="A31" s="14"/>
      <c r="B31" s="1"/>
      <c r="C31" s="1"/>
      <c r="D31" s="43"/>
      <c r="E31" s="43"/>
    </row>
    <row r="32" spans="1:5" s="6" customFormat="1">
      <c r="A32" s="13" t="s">
        <v>32</v>
      </c>
      <c r="B32" s="5" t="s">
        <v>33</v>
      </c>
      <c r="C32" s="5"/>
      <c r="D32" s="35"/>
      <c r="E32" s="35"/>
    </row>
    <row r="33" spans="1:7">
      <c r="A33" s="14">
        <v>1</v>
      </c>
      <c r="B33" s="1" t="s">
        <v>34</v>
      </c>
      <c r="C33" s="1"/>
      <c r="D33" s="43"/>
      <c r="E33" s="43"/>
    </row>
    <row r="34" spans="1:7">
      <c r="A34" s="14" t="s">
        <v>5</v>
      </c>
      <c r="B34" s="4" t="s">
        <v>35</v>
      </c>
      <c r="C34" s="1"/>
      <c r="D34" s="43"/>
      <c r="E34" s="43"/>
    </row>
    <row r="35" spans="1:7">
      <c r="A35" s="14" t="s">
        <v>7</v>
      </c>
      <c r="B35" s="4" t="s">
        <v>36</v>
      </c>
      <c r="C35" s="1"/>
      <c r="D35" s="43"/>
      <c r="E35" s="43"/>
    </row>
    <row r="36" spans="1:7">
      <c r="A36" s="14" t="s">
        <v>16</v>
      </c>
      <c r="B36" s="4" t="s">
        <v>37</v>
      </c>
      <c r="C36" s="1"/>
      <c r="D36" s="43"/>
      <c r="E36" s="43"/>
    </row>
    <row r="37" spans="1:7">
      <c r="A37" s="14" t="s">
        <v>15</v>
      </c>
      <c r="B37" s="4" t="s">
        <v>38</v>
      </c>
      <c r="C37" s="1"/>
      <c r="D37" s="43"/>
      <c r="E37" s="43"/>
    </row>
    <row r="38" spans="1:7" s="127" customFormat="1">
      <c r="A38" s="125"/>
      <c r="B38" s="122" t="s">
        <v>39</v>
      </c>
      <c r="C38" s="122"/>
      <c r="D38" s="126"/>
      <c r="E38" s="126"/>
    </row>
    <row r="39" spans="1:7">
      <c r="A39" s="14">
        <v>2</v>
      </c>
      <c r="B39" s="1" t="s">
        <v>40</v>
      </c>
      <c r="C39" s="1"/>
      <c r="D39" s="43"/>
      <c r="E39" s="43"/>
    </row>
    <row r="40" spans="1:7">
      <c r="A40" s="14" t="s">
        <v>5</v>
      </c>
      <c r="B40" s="4" t="s">
        <v>41</v>
      </c>
      <c r="C40" s="1"/>
      <c r="D40" s="43">
        <v>12062181250</v>
      </c>
      <c r="E40" s="43">
        <v>12062181250</v>
      </c>
    </row>
    <row r="41" spans="1:7">
      <c r="A41" s="14" t="s">
        <v>7</v>
      </c>
      <c r="B41" s="4" t="s">
        <v>42</v>
      </c>
      <c r="C41" s="1"/>
      <c r="D41" s="43">
        <v>493789505</v>
      </c>
      <c r="E41" s="43">
        <v>490920108</v>
      </c>
    </row>
    <row r="42" spans="1:7">
      <c r="A42" s="14" t="s">
        <v>16</v>
      </c>
      <c r="B42" s="4" t="s">
        <v>43</v>
      </c>
      <c r="C42" s="69" t="s">
        <v>206</v>
      </c>
      <c r="D42" s="63">
        <v>48304099</v>
      </c>
      <c r="E42" s="63">
        <v>51119211</v>
      </c>
      <c r="G42" s="68"/>
    </row>
    <row r="43" spans="1:7">
      <c r="A43" s="14" t="s">
        <v>15</v>
      </c>
      <c r="B43" s="4" t="s">
        <v>44</v>
      </c>
      <c r="C43" s="69"/>
      <c r="D43" s="63">
        <v>2919332</v>
      </c>
      <c r="E43" s="63">
        <v>3119768</v>
      </c>
    </row>
    <row r="44" spans="1:7">
      <c r="A44" s="14" t="s">
        <v>24</v>
      </c>
      <c r="B44" s="4" t="s">
        <v>223</v>
      </c>
      <c r="C44" s="69"/>
      <c r="D44" s="63">
        <v>3470627</v>
      </c>
      <c r="E44" s="63">
        <v>3470627</v>
      </c>
    </row>
    <row r="45" spans="1:7" s="127" customFormat="1">
      <c r="A45" s="125"/>
      <c r="B45" s="122" t="s">
        <v>10</v>
      </c>
      <c r="C45" s="122"/>
      <c r="D45" s="126">
        <v>12610664813</v>
      </c>
      <c r="E45" s="126">
        <v>12610810963.5</v>
      </c>
    </row>
    <row r="46" spans="1:7">
      <c r="A46" s="14">
        <v>3</v>
      </c>
      <c r="B46" s="1" t="s">
        <v>45</v>
      </c>
      <c r="C46" s="1"/>
      <c r="D46" s="43"/>
      <c r="E46" s="43"/>
    </row>
    <row r="47" spans="1:7">
      <c r="A47" s="14">
        <v>4</v>
      </c>
      <c r="B47" s="1" t="s">
        <v>46</v>
      </c>
      <c r="C47" s="1"/>
      <c r="D47" s="43"/>
      <c r="E47" s="43"/>
    </row>
    <row r="48" spans="1:7">
      <c r="A48" s="14" t="s">
        <v>5</v>
      </c>
      <c r="B48" s="4" t="s">
        <v>47</v>
      </c>
      <c r="C48" s="1"/>
      <c r="D48" s="43"/>
      <c r="E48" s="43"/>
    </row>
    <row r="49" spans="1:5">
      <c r="A49" s="14" t="s">
        <v>7</v>
      </c>
      <c r="B49" s="4" t="s">
        <v>48</v>
      </c>
      <c r="C49" s="1"/>
      <c r="D49" s="43"/>
      <c r="E49" s="43"/>
    </row>
    <row r="50" spans="1:5">
      <c r="A50" s="14" t="s">
        <v>16</v>
      </c>
      <c r="B50" s="4" t="s">
        <v>49</v>
      </c>
      <c r="C50" s="1"/>
      <c r="D50" s="43"/>
      <c r="E50" s="43"/>
    </row>
    <row r="51" spans="1:5" s="127" customFormat="1">
      <c r="A51" s="125"/>
      <c r="B51" s="122" t="s">
        <v>26</v>
      </c>
      <c r="C51" s="122"/>
      <c r="D51" s="126"/>
      <c r="E51" s="126"/>
    </row>
    <row r="52" spans="1:5">
      <c r="A52" s="14">
        <v>5</v>
      </c>
      <c r="B52" s="1" t="s">
        <v>50</v>
      </c>
      <c r="C52" s="1"/>
      <c r="D52" s="43"/>
      <c r="E52" s="43"/>
    </row>
    <row r="53" spans="1:5">
      <c r="A53" s="14">
        <v>6</v>
      </c>
      <c r="B53" s="1" t="s">
        <v>51</v>
      </c>
      <c r="C53" s="1"/>
      <c r="D53" s="43"/>
      <c r="E53" s="43"/>
    </row>
    <row r="54" spans="1:5" s="127" customFormat="1">
      <c r="A54" s="125"/>
      <c r="B54" s="122" t="s">
        <v>52</v>
      </c>
      <c r="C54" s="122"/>
      <c r="D54" s="126">
        <v>12610664813</v>
      </c>
      <c r="E54" s="126">
        <v>12610810964</v>
      </c>
    </row>
    <row r="55" spans="1:5" s="127" customFormat="1" ht="13.5" thickBot="1">
      <c r="A55" s="128"/>
      <c r="B55" s="129" t="s">
        <v>53</v>
      </c>
      <c r="C55" s="129"/>
      <c r="D55" s="130">
        <v>13170725257</v>
      </c>
      <c r="E55" s="130">
        <v>13124694767.4</v>
      </c>
    </row>
    <row r="56" spans="1:5" ht="13.5" thickTop="1"/>
    <row r="69" spans="2:2">
      <c r="B69" t="s">
        <v>231</v>
      </c>
    </row>
  </sheetData>
  <mergeCells count="1">
    <mergeCell ref="A2:E2"/>
  </mergeCells>
  <phoneticPr fontId="2" type="noConversion"/>
  <pageMargins left="0.75" right="0.22" top="0.54" bottom="0.55000000000000004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G42" sqref="G42"/>
    </sheetView>
  </sheetViews>
  <sheetFormatPr defaultRowHeight="12.75"/>
  <cols>
    <col min="1" max="1" width="7.140625" style="97" customWidth="1"/>
    <col min="2" max="2" width="40" style="74" customWidth="1"/>
    <col min="3" max="3" width="9.140625" style="74"/>
    <col min="4" max="4" width="15.7109375" style="74" customWidth="1"/>
    <col min="5" max="5" width="16.85546875" style="74" customWidth="1"/>
    <col min="6" max="7" width="9.140625" style="74"/>
    <col min="8" max="8" width="11.28515625" style="74" bestFit="1" customWidth="1"/>
    <col min="9" max="16384" width="9.140625" style="74"/>
  </cols>
  <sheetData>
    <row r="1" spans="1:5" s="100" customFormat="1" ht="15.75">
      <c r="A1" s="99" t="s">
        <v>218</v>
      </c>
      <c r="D1" s="101"/>
      <c r="E1" s="101"/>
    </row>
    <row r="2" spans="1:5" s="100" customFormat="1" ht="15.75">
      <c r="A2" s="99" t="s">
        <v>93</v>
      </c>
      <c r="D2" s="101"/>
      <c r="E2" s="101"/>
    </row>
    <row r="3" spans="1:5" s="103" customFormat="1" ht="15.75">
      <c r="A3" s="161" t="s">
        <v>237</v>
      </c>
      <c r="B3" s="161"/>
      <c r="C3" s="161"/>
      <c r="D3" s="161"/>
      <c r="E3" s="161"/>
    </row>
    <row r="4" spans="1:5" s="103" customFormat="1" ht="16.5" thickBot="1">
      <c r="A4" s="102"/>
      <c r="B4" s="100"/>
      <c r="D4" s="104"/>
      <c r="E4" s="101" t="s">
        <v>210</v>
      </c>
    </row>
    <row r="5" spans="1:5" s="134" customFormat="1" ht="13.5" thickTop="1">
      <c r="A5" s="131"/>
      <c r="B5" s="132" t="s">
        <v>54</v>
      </c>
      <c r="C5" s="132" t="s">
        <v>0</v>
      </c>
      <c r="D5" s="133" t="s">
        <v>235</v>
      </c>
      <c r="E5" s="133" t="s">
        <v>232</v>
      </c>
    </row>
    <row r="6" spans="1:5">
      <c r="A6" s="81"/>
      <c r="B6" s="82"/>
      <c r="C6" s="82"/>
      <c r="D6" s="83"/>
      <c r="E6" s="83"/>
    </row>
    <row r="7" spans="1:5" s="85" customFormat="1">
      <c r="A7" s="84" t="s">
        <v>2</v>
      </c>
      <c r="B7" s="82" t="s">
        <v>55</v>
      </c>
      <c r="C7" s="82"/>
      <c r="E7" s="83"/>
    </row>
    <row r="8" spans="1:5">
      <c r="A8" s="81">
        <v>1</v>
      </c>
      <c r="B8" s="86" t="s">
        <v>6</v>
      </c>
      <c r="C8" s="86"/>
      <c r="D8" s="83"/>
      <c r="E8" s="87"/>
    </row>
    <row r="9" spans="1:5">
      <c r="A9" s="81">
        <v>2</v>
      </c>
      <c r="B9" s="86" t="s">
        <v>56</v>
      </c>
      <c r="C9" s="86"/>
      <c r="D9" s="87"/>
      <c r="E9" s="87"/>
    </row>
    <row r="10" spans="1:5">
      <c r="A10" s="81" t="s">
        <v>5</v>
      </c>
      <c r="B10" s="88" t="s">
        <v>64</v>
      </c>
      <c r="C10" s="86"/>
      <c r="D10" s="87"/>
      <c r="E10" s="87"/>
    </row>
    <row r="11" spans="1:5">
      <c r="A11" s="81" t="s">
        <v>7</v>
      </c>
      <c r="B11" s="88" t="s">
        <v>57</v>
      </c>
      <c r="C11" s="142" t="s">
        <v>226</v>
      </c>
      <c r="D11" s="87">
        <v>331432</v>
      </c>
      <c r="E11" s="87">
        <v>331432</v>
      </c>
    </row>
    <row r="12" spans="1:5">
      <c r="A12" s="81" t="s">
        <v>16</v>
      </c>
      <c r="B12" s="88" t="s">
        <v>58</v>
      </c>
      <c r="C12" s="86"/>
      <c r="D12" s="87"/>
      <c r="E12" s="87"/>
    </row>
    <row r="13" spans="1:5" s="134" customFormat="1">
      <c r="A13" s="135"/>
      <c r="B13" s="122" t="s">
        <v>10</v>
      </c>
      <c r="C13" s="136"/>
      <c r="D13" s="87">
        <v>331432</v>
      </c>
      <c r="E13" s="126">
        <v>331432</v>
      </c>
    </row>
    <row r="14" spans="1:5">
      <c r="A14" s="81">
        <v>3</v>
      </c>
      <c r="B14" s="86" t="s">
        <v>63</v>
      </c>
      <c r="C14" s="86"/>
      <c r="D14" s="87"/>
      <c r="E14" s="87"/>
    </row>
    <row r="15" spans="1:5">
      <c r="A15" s="81" t="s">
        <v>5</v>
      </c>
      <c r="B15" s="88" t="s">
        <v>59</v>
      </c>
      <c r="C15" s="89" t="s">
        <v>199</v>
      </c>
      <c r="D15" s="90">
        <v>61994.03</v>
      </c>
      <c r="E15" s="90">
        <v>293613.36</v>
      </c>
    </row>
    <row r="16" spans="1:5">
      <c r="A16" s="81" t="s">
        <v>7</v>
      </c>
      <c r="B16" s="88" t="s">
        <v>60</v>
      </c>
      <c r="C16" s="89" t="s">
        <v>200</v>
      </c>
      <c r="D16" s="90">
        <v>4217565</v>
      </c>
      <c r="E16" s="90">
        <v>3903036</v>
      </c>
    </row>
    <row r="17" spans="1:5">
      <c r="A17" s="81" t="s">
        <v>16</v>
      </c>
      <c r="B17" s="88" t="s">
        <v>61</v>
      </c>
      <c r="C17" s="89" t="s">
        <v>201</v>
      </c>
      <c r="D17" s="90">
        <v>3130598</v>
      </c>
      <c r="E17" s="90">
        <v>1576729</v>
      </c>
    </row>
    <row r="18" spans="1:5">
      <c r="A18" s="81" t="s">
        <v>15</v>
      </c>
      <c r="B18" s="88" t="s">
        <v>62</v>
      </c>
      <c r="C18" s="89" t="s">
        <v>202</v>
      </c>
      <c r="D18" s="90">
        <v>10084414.1</v>
      </c>
      <c r="E18" s="90">
        <v>9297810.2599999998</v>
      </c>
    </row>
    <row r="19" spans="1:5">
      <c r="A19" s="81" t="s">
        <v>24</v>
      </c>
      <c r="B19" s="88" t="s">
        <v>65</v>
      </c>
      <c r="C19" s="142" t="s">
        <v>225</v>
      </c>
      <c r="D19" s="87">
        <v>195256</v>
      </c>
      <c r="E19" s="87">
        <v>195255.37</v>
      </c>
    </row>
    <row r="20" spans="1:5" s="127" customFormat="1">
      <c r="A20" s="125"/>
      <c r="B20" s="122" t="s">
        <v>18</v>
      </c>
      <c r="C20" s="122"/>
      <c r="D20" s="126">
        <v>17689827</v>
      </c>
      <c r="E20" s="126">
        <v>15266443.99</v>
      </c>
    </row>
    <row r="21" spans="1:5">
      <c r="A21" s="81">
        <v>4</v>
      </c>
      <c r="B21" s="86" t="s">
        <v>66</v>
      </c>
      <c r="C21" s="86"/>
      <c r="D21" s="87"/>
      <c r="E21" s="87"/>
    </row>
    <row r="22" spans="1:5">
      <c r="A22" s="81">
        <v>5</v>
      </c>
      <c r="B22" s="86" t="s">
        <v>67</v>
      </c>
      <c r="C22" s="86"/>
      <c r="D22" s="87"/>
      <c r="E22" s="87"/>
    </row>
    <row r="23" spans="1:5" s="127" customFormat="1">
      <c r="A23" s="125"/>
      <c r="B23" s="122" t="s">
        <v>68</v>
      </c>
      <c r="C23" s="122"/>
      <c r="D23" s="126">
        <v>17689827</v>
      </c>
      <c r="E23" s="126">
        <v>15597876</v>
      </c>
    </row>
    <row r="24" spans="1:5">
      <c r="A24" s="81"/>
      <c r="B24" s="86"/>
      <c r="C24" s="86"/>
      <c r="D24" s="87"/>
      <c r="E24" s="87"/>
    </row>
    <row r="25" spans="1:5" s="85" customFormat="1">
      <c r="A25" s="84" t="s">
        <v>32</v>
      </c>
      <c r="B25" s="82" t="s">
        <v>69</v>
      </c>
      <c r="C25" s="82"/>
      <c r="D25" s="83"/>
      <c r="E25" s="83"/>
    </row>
    <row r="26" spans="1:5">
      <c r="A26" s="81">
        <v>1</v>
      </c>
      <c r="B26" s="86" t="s">
        <v>70</v>
      </c>
      <c r="C26" s="89"/>
      <c r="D26" s="90"/>
      <c r="E26" s="90"/>
    </row>
    <row r="27" spans="1:5">
      <c r="A27" s="81" t="s">
        <v>5</v>
      </c>
      <c r="B27" s="88" t="s">
        <v>71</v>
      </c>
      <c r="C27" s="86"/>
      <c r="D27" s="87"/>
      <c r="E27" s="87"/>
    </row>
    <row r="28" spans="1:5">
      <c r="A28" s="81" t="s">
        <v>7</v>
      </c>
      <c r="B28" s="88" t="s">
        <v>72</v>
      </c>
      <c r="C28" s="86"/>
      <c r="D28" s="87"/>
      <c r="E28" s="87"/>
    </row>
    <row r="29" spans="1:5">
      <c r="A29" s="81"/>
      <c r="B29" s="86" t="s">
        <v>39</v>
      </c>
      <c r="C29" s="86"/>
      <c r="D29" s="87"/>
      <c r="E29" s="87"/>
    </row>
    <row r="30" spans="1:5">
      <c r="A30" s="81">
        <v>2</v>
      </c>
      <c r="B30" s="86" t="s">
        <v>73</v>
      </c>
      <c r="C30" s="86"/>
      <c r="D30" s="87"/>
      <c r="E30" s="87"/>
    </row>
    <row r="31" spans="1:5">
      <c r="A31" s="81">
        <v>3</v>
      </c>
      <c r="B31" s="86" t="s">
        <v>74</v>
      </c>
      <c r="C31" s="86"/>
      <c r="D31" s="87">
        <v>1446306.99</v>
      </c>
      <c r="E31" s="87">
        <v>1522425.98</v>
      </c>
    </row>
    <row r="32" spans="1:5">
      <c r="A32" s="81">
        <v>4</v>
      </c>
      <c r="B32" s="86" t="s">
        <v>66</v>
      </c>
      <c r="C32" s="86"/>
      <c r="D32" s="87">
        <v>37422127</v>
      </c>
      <c r="E32" s="87">
        <v>39391712</v>
      </c>
    </row>
    <row r="33" spans="1:8" s="134" customFormat="1">
      <c r="A33" s="135"/>
      <c r="B33" s="122" t="s">
        <v>75</v>
      </c>
      <c r="C33" s="136"/>
      <c r="D33" s="126">
        <v>38868433.990000002</v>
      </c>
      <c r="E33" s="126">
        <v>40914138</v>
      </c>
    </row>
    <row r="34" spans="1:8" s="127" customFormat="1">
      <c r="A34" s="125"/>
      <c r="B34" s="122" t="s">
        <v>76</v>
      </c>
      <c r="C34" s="122"/>
      <c r="D34" s="126">
        <v>56889693</v>
      </c>
      <c r="E34" s="126">
        <v>56512013.969999999</v>
      </c>
    </row>
    <row r="35" spans="1:8">
      <c r="A35" s="81"/>
      <c r="B35" s="86"/>
      <c r="C35" s="86"/>
      <c r="D35" s="87"/>
      <c r="E35" s="87"/>
    </row>
    <row r="36" spans="1:8" s="85" customFormat="1">
      <c r="A36" s="84" t="s">
        <v>77</v>
      </c>
      <c r="B36" s="82" t="s">
        <v>78</v>
      </c>
      <c r="C36" s="82"/>
      <c r="D36" s="83"/>
      <c r="E36" s="83"/>
    </row>
    <row r="37" spans="1:8" s="95" customFormat="1" ht="25.5">
      <c r="A37" s="91">
        <v>1</v>
      </c>
      <c r="B37" s="92" t="s">
        <v>79</v>
      </c>
      <c r="C37" s="93"/>
      <c r="D37" s="94"/>
      <c r="E37" s="94"/>
    </row>
    <row r="38" spans="1:8" s="95" customFormat="1" ht="25.5">
      <c r="A38" s="91">
        <v>2</v>
      </c>
      <c r="B38" s="92" t="s">
        <v>80</v>
      </c>
      <c r="C38" s="93"/>
      <c r="D38" s="94"/>
      <c r="E38" s="94"/>
    </row>
    <row r="39" spans="1:8">
      <c r="A39" s="81">
        <v>3</v>
      </c>
      <c r="B39" s="86" t="s">
        <v>81</v>
      </c>
      <c r="C39" s="89" t="s">
        <v>203</v>
      </c>
      <c r="D39" s="87">
        <v>1364435000</v>
      </c>
      <c r="E39" s="87">
        <v>1364435000</v>
      </c>
    </row>
    <row r="40" spans="1:8">
      <c r="A40" s="81">
        <v>4</v>
      </c>
      <c r="B40" s="86" t="s">
        <v>82</v>
      </c>
      <c r="C40" s="89"/>
      <c r="D40" s="87"/>
      <c r="E40" s="87"/>
    </row>
    <row r="41" spans="1:8">
      <c r="A41" s="81">
        <v>5</v>
      </c>
      <c r="B41" s="86" t="s">
        <v>83</v>
      </c>
      <c r="C41" s="89"/>
      <c r="D41" s="87"/>
      <c r="E41" s="87"/>
    </row>
    <row r="42" spans="1:8">
      <c r="A42" s="81">
        <v>6</v>
      </c>
      <c r="B42" s="86" t="s">
        <v>84</v>
      </c>
      <c r="C42" s="89"/>
      <c r="D42" s="87">
        <v>1536420</v>
      </c>
      <c r="E42" s="87">
        <v>1536420</v>
      </c>
    </row>
    <row r="43" spans="1:8">
      <c r="A43" s="81">
        <v>7</v>
      </c>
      <c r="B43" s="86" t="s">
        <v>85</v>
      </c>
      <c r="C43" s="89" t="s">
        <v>204</v>
      </c>
      <c r="D43" s="87">
        <v>28984940</v>
      </c>
      <c r="E43" s="87">
        <v>25731318</v>
      </c>
    </row>
    <row r="44" spans="1:8">
      <c r="A44" s="81">
        <v>8</v>
      </c>
      <c r="B44" s="86" t="s">
        <v>86</v>
      </c>
      <c r="C44" s="89" t="s">
        <v>212</v>
      </c>
      <c r="D44" s="87">
        <v>11666719118.5</v>
      </c>
      <c r="E44" s="87">
        <v>11611407367.700001</v>
      </c>
      <c r="H44" s="96"/>
    </row>
    <row r="45" spans="1:8">
      <c r="A45" s="81">
        <v>9</v>
      </c>
      <c r="B45" s="86" t="s">
        <v>87</v>
      </c>
      <c r="C45" s="89"/>
      <c r="D45" s="87"/>
      <c r="E45" s="87"/>
    </row>
    <row r="46" spans="1:8">
      <c r="A46" s="81">
        <v>10</v>
      </c>
      <c r="B46" s="86" t="s">
        <v>88</v>
      </c>
      <c r="C46" s="89" t="s">
        <v>205</v>
      </c>
      <c r="D46" s="87">
        <v>52160076.380000003</v>
      </c>
      <c r="E46" s="87">
        <v>65072647.770000003</v>
      </c>
    </row>
    <row r="47" spans="1:8" s="127" customFormat="1">
      <c r="A47" s="125"/>
      <c r="B47" s="122" t="s">
        <v>89</v>
      </c>
      <c r="C47" s="122"/>
      <c r="D47" s="126">
        <v>13113835563.799999</v>
      </c>
      <c r="E47" s="126">
        <v>13068182753.5</v>
      </c>
    </row>
    <row r="48" spans="1:8">
      <c r="A48" s="81"/>
      <c r="B48" s="86"/>
      <c r="C48" s="86"/>
      <c r="D48" s="87"/>
      <c r="E48" s="87"/>
    </row>
    <row r="49" spans="1:5" s="127" customFormat="1" ht="13.5" thickBot="1">
      <c r="A49" s="137"/>
      <c r="B49" s="129" t="s">
        <v>90</v>
      </c>
      <c r="C49" s="129"/>
      <c r="D49" s="130">
        <v>13170725257</v>
      </c>
      <c r="E49" s="130">
        <v>13124694767.4</v>
      </c>
    </row>
    <row r="50" spans="1:5" ht="13.5" thickTop="1"/>
    <row r="52" spans="1:5">
      <c r="D52" s="98"/>
      <c r="E52" s="98">
        <f>E49-AKTIVI!E55</f>
        <v>0</v>
      </c>
    </row>
  </sheetData>
  <mergeCells count="1">
    <mergeCell ref="A3:E3"/>
  </mergeCells>
  <phoneticPr fontId="2" type="noConversion"/>
  <pageMargins left="0.75" right="0.75" top="0.56000000000000005" bottom="0.36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topLeftCell="B1" workbookViewId="0">
      <selection activeCell="F31" sqref="F31"/>
    </sheetView>
  </sheetViews>
  <sheetFormatPr defaultRowHeight="12.75"/>
  <cols>
    <col min="1" max="1" width="5.85546875" customWidth="1"/>
    <col min="2" max="2" width="46.140625" customWidth="1"/>
    <col min="4" max="4" width="16.7109375" customWidth="1"/>
    <col min="5" max="5" width="17.28515625" customWidth="1"/>
  </cols>
  <sheetData>
    <row r="1" spans="1:5" s="71" customFormat="1" ht="15.75">
      <c r="A1" s="109" t="s">
        <v>219</v>
      </c>
      <c r="D1" s="73"/>
      <c r="E1" s="73"/>
    </row>
    <row r="2" spans="1:5" s="110" customFormat="1" ht="15.75"/>
    <row r="3" spans="1:5" s="71" customFormat="1" ht="15.75">
      <c r="B3" s="71" t="s">
        <v>94</v>
      </c>
    </row>
    <row r="4" spans="1:5" s="71" customFormat="1" ht="15.75">
      <c r="B4" s="71" t="s">
        <v>214</v>
      </c>
      <c r="C4" s="71">
        <v>2011</v>
      </c>
    </row>
    <row r="5" spans="1:5" s="71" customFormat="1" ht="15.75"/>
    <row r="6" spans="1:5" s="71" customFormat="1" ht="16.5" thickBot="1">
      <c r="E6" s="73" t="s">
        <v>210</v>
      </c>
    </row>
    <row r="7" spans="1:5" s="6" customFormat="1" ht="13.5" thickTop="1">
      <c r="A7" s="19" t="s">
        <v>91</v>
      </c>
      <c r="B7" s="10" t="s">
        <v>92</v>
      </c>
      <c r="C7" s="10" t="s">
        <v>0</v>
      </c>
      <c r="D7" s="15" t="s">
        <v>235</v>
      </c>
      <c r="E7" s="15" t="s">
        <v>232</v>
      </c>
    </row>
    <row r="8" spans="1:5">
      <c r="A8" s="14"/>
      <c r="B8" s="1"/>
      <c r="C8" s="1"/>
      <c r="D8" s="43"/>
      <c r="E8" s="43"/>
    </row>
    <row r="9" spans="1:5" s="108" customFormat="1">
      <c r="A9" s="105">
        <v>1</v>
      </c>
      <c r="B9" s="106" t="s">
        <v>95</v>
      </c>
      <c r="C9" s="106"/>
      <c r="D9" s="35">
        <v>149341412</v>
      </c>
      <c r="E9" s="35">
        <v>162717616</v>
      </c>
    </row>
    <row r="10" spans="1:5" s="6" customFormat="1">
      <c r="A10" s="13">
        <v>2</v>
      </c>
      <c r="B10" s="5" t="s">
        <v>96</v>
      </c>
      <c r="C10" s="5"/>
      <c r="D10" s="35">
        <v>149341412</v>
      </c>
      <c r="E10" s="35"/>
    </row>
    <row r="11" spans="1:5" s="22" customFormat="1" ht="25.5">
      <c r="A11" s="20">
        <v>3</v>
      </c>
      <c r="B11" s="21" t="s">
        <v>97</v>
      </c>
      <c r="C11" s="21"/>
      <c r="D11" s="44"/>
      <c r="E11" s="44"/>
    </row>
    <row r="12" spans="1:5">
      <c r="A12" s="14">
        <v>4</v>
      </c>
      <c r="B12" s="1" t="s">
        <v>98</v>
      </c>
      <c r="C12" s="1">
        <v>4</v>
      </c>
      <c r="D12" s="43">
        <v>7764158.2000000002</v>
      </c>
      <c r="E12" s="43">
        <v>8074402.4500000002</v>
      </c>
    </row>
    <row r="13" spans="1:5">
      <c r="A13" s="14">
        <v>5</v>
      </c>
      <c r="B13" s="1" t="s">
        <v>99</v>
      </c>
      <c r="C13" s="1">
        <v>5</v>
      </c>
      <c r="D13" s="43">
        <v>80340342</v>
      </c>
      <c r="E13" s="43">
        <v>76839536</v>
      </c>
    </row>
    <row r="14" spans="1:5">
      <c r="A14" s="14"/>
      <c r="B14" s="1" t="s">
        <v>100</v>
      </c>
      <c r="C14" s="1"/>
      <c r="D14" s="43">
        <v>70615178</v>
      </c>
      <c r="E14" s="43">
        <v>67931755</v>
      </c>
    </row>
    <row r="15" spans="1:5">
      <c r="A15" s="14"/>
      <c r="B15" s="1" t="s">
        <v>101</v>
      </c>
      <c r="C15" s="1"/>
      <c r="D15" s="43"/>
      <c r="E15" s="43"/>
    </row>
    <row r="16" spans="1:5" s="22" customFormat="1" ht="25.5">
      <c r="A16" s="20"/>
      <c r="B16" s="21" t="s">
        <v>141</v>
      </c>
      <c r="C16" s="21"/>
      <c r="D16" s="44">
        <v>9725164</v>
      </c>
      <c r="E16" s="44">
        <v>8907781</v>
      </c>
    </row>
    <row r="17" spans="1:5">
      <c r="A17" s="14">
        <v>6</v>
      </c>
      <c r="B17" s="1" t="s">
        <v>102</v>
      </c>
      <c r="C17" s="1">
        <v>6</v>
      </c>
      <c r="D17" s="43">
        <v>10286518</v>
      </c>
      <c r="E17" s="43">
        <v>21558382</v>
      </c>
    </row>
    <row r="18" spans="1:5">
      <c r="A18" s="14">
        <v>7</v>
      </c>
      <c r="B18" s="1" t="s">
        <v>103</v>
      </c>
      <c r="C18" s="1">
        <v>7</v>
      </c>
      <c r="D18" s="43">
        <v>24837658</v>
      </c>
      <c r="E18" s="43">
        <v>9453521.3599999994</v>
      </c>
    </row>
    <row r="19" spans="1:5">
      <c r="A19" s="14">
        <v>8</v>
      </c>
      <c r="B19" s="1" t="s">
        <v>104</v>
      </c>
      <c r="C19" s="1"/>
      <c r="D19" s="43">
        <v>123228676</v>
      </c>
      <c r="E19" s="43">
        <v>115925841.81</v>
      </c>
    </row>
    <row r="20" spans="1:5" s="114" customFormat="1" ht="25.5">
      <c r="A20" s="111">
        <v>9</v>
      </c>
      <c r="B20" s="112" t="s">
        <v>105</v>
      </c>
      <c r="C20" s="112"/>
      <c r="D20" s="113">
        <v>26112736</v>
      </c>
      <c r="E20" s="113">
        <v>46792774.359999999</v>
      </c>
    </row>
    <row r="21" spans="1:5" s="22" customFormat="1" ht="25.5">
      <c r="A21" s="20">
        <v>10</v>
      </c>
      <c r="B21" s="21" t="s">
        <v>106</v>
      </c>
      <c r="C21" s="21"/>
      <c r="D21" s="44"/>
      <c r="E21" s="44"/>
    </row>
    <row r="22" spans="1:5" s="22" customFormat="1" ht="25.5">
      <c r="A22" s="20">
        <v>11</v>
      </c>
      <c r="B22" s="21" t="s">
        <v>107</v>
      </c>
      <c r="C22" s="21"/>
      <c r="D22" s="44"/>
      <c r="E22" s="44"/>
    </row>
    <row r="23" spans="1:5">
      <c r="A23" s="14">
        <v>12</v>
      </c>
      <c r="B23" s="1" t="s">
        <v>108</v>
      </c>
      <c r="C23" s="1"/>
      <c r="D23" s="43"/>
      <c r="E23" s="43"/>
    </row>
    <row r="24" spans="1:5" ht="25.5">
      <c r="A24" s="14">
        <v>12.1</v>
      </c>
      <c r="B24" s="21" t="s">
        <v>109</v>
      </c>
      <c r="C24" s="1"/>
      <c r="D24" s="43">
        <v>2045706</v>
      </c>
      <c r="E24" s="43"/>
    </row>
    <row r="25" spans="1:5">
      <c r="A25" s="14">
        <v>12.2</v>
      </c>
      <c r="B25" s="1" t="s">
        <v>110</v>
      </c>
      <c r="C25" s="1">
        <v>12.2</v>
      </c>
      <c r="D25" s="43">
        <v>20734949.710000001</v>
      </c>
      <c r="E25" s="43">
        <v>20014719.039999999</v>
      </c>
    </row>
    <row r="26" spans="1:5">
      <c r="A26" s="14">
        <v>12.3</v>
      </c>
      <c r="B26" s="1" t="s">
        <v>111</v>
      </c>
      <c r="C26" s="1">
        <v>12.3</v>
      </c>
      <c r="D26" s="43">
        <v>2461177.83</v>
      </c>
      <c r="E26" s="43">
        <v>5496448.2599999998</v>
      </c>
    </row>
    <row r="27" spans="1:5">
      <c r="A27" s="14">
        <v>12.4</v>
      </c>
      <c r="B27" s="1" t="s">
        <v>112</v>
      </c>
      <c r="C27" s="1"/>
      <c r="D27" s="43">
        <v>6601071</v>
      </c>
      <c r="E27" s="43"/>
    </row>
    <row r="28" spans="1:5" s="114" customFormat="1" ht="25.5">
      <c r="A28" s="111">
        <v>13</v>
      </c>
      <c r="B28" s="112" t="s">
        <v>113</v>
      </c>
      <c r="C28" s="112"/>
      <c r="D28" s="113">
        <v>31842904</v>
      </c>
      <c r="E28" s="113">
        <v>25511167</v>
      </c>
    </row>
    <row r="29" spans="1:5" s="108" customFormat="1">
      <c r="A29" s="105">
        <v>14</v>
      </c>
      <c r="B29" s="106" t="s">
        <v>114</v>
      </c>
      <c r="C29" s="106"/>
      <c r="D29" s="107">
        <v>57955640</v>
      </c>
      <c r="E29" s="107">
        <v>72302941.659999996</v>
      </c>
    </row>
    <row r="30" spans="1:5">
      <c r="A30" s="14">
        <v>15</v>
      </c>
      <c r="B30" s="1" t="s">
        <v>115</v>
      </c>
      <c r="C30" s="1">
        <v>15</v>
      </c>
      <c r="D30" s="43">
        <v>5795564</v>
      </c>
      <c r="E30" s="43">
        <v>7230294.1699999999</v>
      </c>
    </row>
    <row r="31" spans="1:5" s="108" customFormat="1">
      <c r="A31" s="105">
        <v>16</v>
      </c>
      <c r="B31" s="106" t="s">
        <v>116</v>
      </c>
      <c r="C31" s="106"/>
      <c r="D31" s="107">
        <v>52160076</v>
      </c>
      <c r="E31" s="107">
        <v>65072647.659999996</v>
      </c>
    </row>
    <row r="32" spans="1:5" ht="13.5" thickBot="1">
      <c r="A32" s="18"/>
      <c r="B32" s="2"/>
      <c r="C32" s="2"/>
      <c r="D32" s="45"/>
      <c r="E32" s="45"/>
    </row>
    <row r="33" ht="13.5" thickTop="1"/>
  </sheetData>
  <phoneticPr fontId="2" type="noConversion"/>
  <pageMargins left="0.75" right="0.42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F17" sqref="F17"/>
    </sheetView>
  </sheetViews>
  <sheetFormatPr defaultRowHeight="12.75"/>
  <cols>
    <col min="1" max="1" width="26.85546875" style="74" customWidth="1"/>
    <col min="2" max="2" width="14.7109375" style="74" customWidth="1"/>
    <col min="3" max="7" width="13" style="74" customWidth="1"/>
    <col min="8" max="8" width="15.140625" style="74" customWidth="1"/>
    <col min="9" max="16384" width="9.140625" style="74"/>
  </cols>
  <sheetData>
    <row r="1" spans="1:8" s="100" customFormat="1" ht="15.75">
      <c r="A1" s="99" t="s">
        <v>220</v>
      </c>
      <c r="D1" s="101"/>
      <c r="E1" s="101"/>
    </row>
    <row r="2" spans="1:8" s="100" customFormat="1" ht="15.75">
      <c r="A2" s="99"/>
      <c r="D2" s="101"/>
      <c r="E2" s="101"/>
    </row>
    <row r="3" spans="1:8" s="100" customFormat="1" ht="15.75">
      <c r="A3" s="165" t="s">
        <v>117</v>
      </c>
      <c r="B3" s="165"/>
      <c r="C3" s="165"/>
      <c r="D3" s="165"/>
      <c r="E3" s="165"/>
      <c r="F3" s="165"/>
    </row>
    <row r="4" spans="1:8" s="100" customFormat="1" ht="15.75">
      <c r="A4" s="165" t="s">
        <v>238</v>
      </c>
      <c r="B4" s="165"/>
      <c r="C4" s="165"/>
      <c r="D4" s="165"/>
      <c r="E4" s="165"/>
    </row>
    <row r="5" spans="1:8" s="115" customFormat="1" ht="13.5" thickBot="1"/>
    <row r="6" spans="1:8" ht="13.5" thickTop="1">
      <c r="A6" s="162" t="s">
        <v>209</v>
      </c>
      <c r="B6" s="163"/>
      <c r="C6" s="163"/>
      <c r="D6" s="163"/>
      <c r="E6" s="163"/>
      <c r="F6" s="163"/>
      <c r="G6" s="163"/>
      <c r="H6" s="164"/>
    </row>
    <row r="7" spans="1:8" ht="18.75">
      <c r="A7" s="75"/>
      <c r="B7" s="76" t="s">
        <v>81</v>
      </c>
      <c r="C7" s="76" t="s">
        <v>190</v>
      </c>
      <c r="D7" s="76" t="s">
        <v>227</v>
      </c>
      <c r="E7" s="76" t="s">
        <v>229</v>
      </c>
      <c r="F7" s="76" t="s">
        <v>228</v>
      </c>
      <c r="G7" s="76" t="s">
        <v>191</v>
      </c>
      <c r="H7" s="77" t="s">
        <v>124</v>
      </c>
    </row>
    <row r="8" spans="1:8">
      <c r="A8" s="75" t="s">
        <v>233</v>
      </c>
      <c r="B8" s="144">
        <v>1364435000</v>
      </c>
      <c r="C8" s="144"/>
      <c r="D8" s="144"/>
      <c r="E8" s="144"/>
      <c r="F8" s="144">
        <v>105966822</v>
      </c>
      <c r="G8" s="144"/>
      <c r="H8" s="145"/>
    </row>
    <row r="9" spans="1:8" ht="24.75" customHeight="1">
      <c r="A9" s="78" t="s">
        <v>192</v>
      </c>
      <c r="B9" s="146"/>
      <c r="C9" s="146"/>
      <c r="D9" s="146"/>
      <c r="E9" s="146"/>
      <c r="F9" s="146"/>
      <c r="G9" s="146"/>
      <c r="H9" s="145"/>
    </row>
    <row r="10" spans="1:8">
      <c r="A10" s="75" t="s">
        <v>193</v>
      </c>
      <c r="B10" s="144"/>
      <c r="C10" s="144"/>
      <c r="D10" s="144"/>
      <c r="E10" s="144"/>
      <c r="F10" s="144"/>
      <c r="G10" s="144"/>
      <c r="H10" s="145"/>
    </row>
    <row r="11" spans="1:8" ht="22.5" customHeight="1">
      <c r="A11" s="78" t="s">
        <v>194</v>
      </c>
      <c r="B11" s="146"/>
      <c r="C11" s="146"/>
      <c r="D11" s="146"/>
      <c r="E11" s="146"/>
      <c r="F11" s="146"/>
      <c r="G11" s="146"/>
      <c r="H11" s="145"/>
    </row>
    <row r="12" spans="1:8" ht="36" customHeight="1">
      <c r="A12" s="78" t="s">
        <v>195</v>
      </c>
      <c r="B12" s="146"/>
      <c r="C12" s="146"/>
      <c r="D12" s="146"/>
      <c r="E12" s="146"/>
      <c r="F12" s="146"/>
      <c r="G12" s="146"/>
      <c r="H12" s="145"/>
    </row>
    <row r="13" spans="1:8">
      <c r="A13" s="79" t="s">
        <v>196</v>
      </c>
      <c r="B13" s="146"/>
      <c r="C13" s="146"/>
      <c r="D13" s="146"/>
      <c r="E13" s="146"/>
      <c r="F13" s="146"/>
      <c r="G13" s="146"/>
      <c r="H13" s="145"/>
    </row>
    <row r="14" spans="1:8">
      <c r="A14" s="79" t="s">
        <v>197</v>
      </c>
      <c r="B14" s="146"/>
      <c r="C14" s="146"/>
      <c r="D14" s="146"/>
      <c r="E14" s="146"/>
      <c r="F14" s="147"/>
      <c r="G14" s="146"/>
      <c r="H14" s="145"/>
    </row>
    <row r="15" spans="1:8" ht="22.5" customHeight="1">
      <c r="A15" s="143" t="s">
        <v>230</v>
      </c>
      <c r="B15" s="146"/>
      <c r="C15" s="146"/>
      <c r="D15" s="146"/>
      <c r="E15" s="146"/>
      <c r="F15" s="147"/>
      <c r="G15" s="146"/>
      <c r="H15" s="148"/>
    </row>
    <row r="16" spans="1:8">
      <c r="A16" s="79" t="s">
        <v>198</v>
      </c>
      <c r="B16" s="146"/>
      <c r="C16" s="146"/>
      <c r="D16" s="146"/>
      <c r="E16" s="146"/>
      <c r="F16" s="146"/>
      <c r="G16" s="146"/>
      <c r="H16" s="145"/>
    </row>
    <row r="17" spans="1:8">
      <c r="A17" s="75" t="s">
        <v>239</v>
      </c>
      <c r="B17" s="144">
        <f>SUM(B8:B16)</f>
        <v>1364435000</v>
      </c>
      <c r="C17" s="144">
        <f>SUM(C8:C16)</f>
        <v>0</v>
      </c>
      <c r="D17" s="144"/>
      <c r="E17" s="144"/>
      <c r="F17" s="144">
        <v>65072648</v>
      </c>
      <c r="G17" s="144"/>
      <c r="H17" s="145"/>
    </row>
    <row r="18" spans="1:8" ht="13.5" thickBot="1">
      <c r="A18" s="80"/>
      <c r="B18" s="149"/>
      <c r="C18" s="149"/>
      <c r="D18" s="149"/>
      <c r="E18" s="149"/>
      <c r="F18" s="149"/>
      <c r="G18" s="149"/>
      <c r="H18" s="150"/>
    </row>
    <row r="19" spans="1:8" ht="13.5" thickTop="1"/>
  </sheetData>
  <mergeCells count="3">
    <mergeCell ref="A6:H6"/>
    <mergeCell ref="A3:F3"/>
    <mergeCell ref="A4:E4"/>
  </mergeCells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A3" sqref="A3:IV4"/>
    </sheetView>
  </sheetViews>
  <sheetFormatPr defaultRowHeight="12.75"/>
  <cols>
    <col min="1" max="1" width="29.5703125" customWidth="1"/>
    <col min="2" max="2" width="11.28515625" bestFit="1" customWidth="1"/>
    <col min="4" max="4" width="8.28515625" customWidth="1"/>
    <col min="5" max="6" width="10.85546875" customWidth="1"/>
    <col min="7" max="7" width="11.42578125" customWidth="1"/>
    <col min="9" max="9" width="10.28515625" customWidth="1"/>
    <col min="10" max="10" width="11.28515625" customWidth="1"/>
  </cols>
  <sheetData>
    <row r="1" spans="1:10" s="6" customFormat="1">
      <c r="A1" s="17" t="s">
        <v>189</v>
      </c>
      <c r="D1" s="16"/>
      <c r="E1" s="16"/>
    </row>
    <row r="3" spans="1:10" s="6" customFormat="1">
      <c r="B3" s="6" t="s">
        <v>117</v>
      </c>
    </row>
    <row r="4" spans="1:10" s="6" customFormat="1">
      <c r="B4" s="6" t="s">
        <v>118</v>
      </c>
    </row>
    <row r="5" spans="1:10" s="6" customFormat="1" ht="13.5" thickBot="1"/>
    <row r="6" spans="1:10" s="6" customFormat="1" ht="13.5" thickTop="1">
      <c r="A6" s="19"/>
      <c r="B6" s="24" t="s">
        <v>119</v>
      </c>
      <c r="C6" s="25"/>
      <c r="D6" s="25"/>
      <c r="E6" s="25"/>
      <c r="F6" s="25"/>
      <c r="G6" s="25"/>
      <c r="H6" s="25"/>
      <c r="I6" s="25"/>
      <c r="J6" s="28"/>
    </row>
    <row r="7" spans="1:10" s="23" customFormat="1" ht="60" customHeight="1">
      <c r="A7" s="27"/>
      <c r="B7" s="29" t="s">
        <v>81</v>
      </c>
      <c r="C7" s="29" t="s">
        <v>120</v>
      </c>
      <c r="D7" s="29" t="s">
        <v>140</v>
      </c>
      <c r="E7" s="29" t="s">
        <v>121</v>
      </c>
      <c r="F7" s="29" t="s">
        <v>122</v>
      </c>
      <c r="G7" s="29" t="s">
        <v>127</v>
      </c>
      <c r="H7" s="29" t="s">
        <v>86</v>
      </c>
      <c r="I7" s="29" t="s">
        <v>123</v>
      </c>
      <c r="J7" s="30" t="s">
        <v>124</v>
      </c>
    </row>
    <row r="8" spans="1:10" s="6" customFormat="1">
      <c r="A8" s="26" t="s">
        <v>125</v>
      </c>
      <c r="B8" s="35"/>
      <c r="C8" s="35"/>
      <c r="D8" s="35"/>
      <c r="E8" s="35"/>
      <c r="F8" s="35"/>
      <c r="G8" s="35"/>
      <c r="H8" s="35"/>
      <c r="I8" s="35"/>
      <c r="J8" s="36"/>
    </row>
    <row r="9" spans="1:10" s="33" customFormat="1" ht="25.5">
      <c r="A9" s="32" t="s">
        <v>126</v>
      </c>
      <c r="B9" s="37"/>
      <c r="C9" s="37"/>
      <c r="D9" s="37"/>
      <c r="E9" s="37"/>
      <c r="F9" s="37"/>
      <c r="G9" s="37"/>
      <c r="H9" s="37"/>
      <c r="I9" s="37"/>
      <c r="J9" s="38"/>
    </row>
    <row r="10" spans="1:10" s="8" customFormat="1">
      <c r="A10" s="31" t="s">
        <v>128</v>
      </c>
      <c r="B10" s="39"/>
      <c r="C10" s="39"/>
      <c r="D10" s="39"/>
      <c r="E10" s="39"/>
      <c r="F10" s="39"/>
      <c r="G10" s="39"/>
      <c r="H10" s="39"/>
      <c r="I10" s="39"/>
      <c r="J10" s="40"/>
    </row>
    <row r="11" spans="1:10" s="8" customFormat="1">
      <c r="A11" s="31" t="s">
        <v>129</v>
      </c>
      <c r="B11" s="39"/>
      <c r="C11" s="39"/>
      <c r="D11" s="39"/>
      <c r="E11" s="39"/>
      <c r="F11" s="39"/>
      <c r="G11" s="39"/>
      <c r="H11" s="39"/>
      <c r="I11" s="39"/>
      <c r="J11" s="40"/>
    </row>
    <row r="12" spans="1:10" s="8" customFormat="1">
      <c r="A12" s="31" t="s">
        <v>130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33" customFormat="1" ht="25.5">
      <c r="A13" s="56" t="s">
        <v>131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0" s="8" customFormat="1" ht="25.5">
      <c r="A14" s="32" t="s">
        <v>132</v>
      </c>
      <c r="B14" s="39"/>
      <c r="C14" s="39"/>
      <c r="D14" s="39"/>
      <c r="E14" s="39"/>
      <c r="F14" s="39"/>
      <c r="G14" s="39"/>
      <c r="H14" s="39"/>
      <c r="I14" s="39"/>
      <c r="J14" s="40"/>
    </row>
    <row r="15" spans="1:10" s="33" customFormat="1">
      <c r="A15" s="31" t="s">
        <v>133</v>
      </c>
      <c r="B15" s="37"/>
      <c r="C15" s="37"/>
      <c r="D15" s="37"/>
      <c r="E15" s="37"/>
      <c r="F15" s="37"/>
      <c r="G15" s="37"/>
      <c r="H15" s="37"/>
      <c r="I15" s="37"/>
      <c r="J15" s="38"/>
    </row>
    <row r="16" spans="1:10" s="8" customFormat="1">
      <c r="A16" s="31" t="s">
        <v>134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8" customFormat="1">
      <c r="A17" s="31" t="s">
        <v>135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8" customFormat="1">
      <c r="A18" s="31" t="s">
        <v>136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10" s="33" customFormat="1">
      <c r="A19" s="32" t="s">
        <v>137</v>
      </c>
      <c r="B19" s="37"/>
      <c r="C19" s="37"/>
      <c r="D19" s="37"/>
      <c r="E19" s="37"/>
      <c r="F19" s="37"/>
      <c r="G19" s="37"/>
      <c r="H19" s="37"/>
      <c r="I19" s="37"/>
      <c r="J19" s="38"/>
    </row>
    <row r="20" spans="1:10" s="33" customFormat="1">
      <c r="A20" s="32" t="s">
        <v>138</v>
      </c>
      <c r="B20" s="37"/>
      <c r="C20" s="37"/>
      <c r="D20" s="37"/>
      <c r="E20" s="37"/>
      <c r="F20" s="37"/>
      <c r="G20" s="37"/>
      <c r="H20" s="37"/>
      <c r="I20" s="37"/>
      <c r="J20" s="38"/>
    </row>
    <row r="21" spans="1:10" s="6" customFormat="1" ht="13.5" thickBot="1">
      <c r="A21" s="34" t="s">
        <v>139</v>
      </c>
      <c r="B21" s="41"/>
      <c r="C21" s="41"/>
      <c r="D21" s="41"/>
      <c r="E21" s="41"/>
      <c r="F21" s="41"/>
      <c r="G21" s="41"/>
      <c r="H21" s="41"/>
      <c r="I21" s="41"/>
      <c r="J21" s="42"/>
    </row>
    <row r="22" spans="1:10" ht="13.5" thickTop="1"/>
    <row r="27" spans="1:10" s="23" customFormat="1"/>
    <row r="28" spans="1:10" s="6" customFormat="1"/>
    <row r="30" spans="1:10" s="6" customFormat="1"/>
  </sheetData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0"/>
  <sheetViews>
    <sheetView tabSelected="1" workbookViewId="0">
      <selection activeCell="E24" sqref="E24"/>
    </sheetView>
  </sheetViews>
  <sheetFormatPr defaultRowHeight="12.75"/>
  <cols>
    <col min="1" max="1" width="4.85546875" customWidth="1"/>
    <col min="2" max="2" width="56.5703125" customWidth="1"/>
    <col min="3" max="3" width="14.5703125" customWidth="1"/>
    <col min="4" max="4" width="14.7109375" customWidth="1"/>
    <col min="5" max="5" width="14.85546875" customWidth="1"/>
    <col min="6" max="7" width="10.85546875" customWidth="1"/>
    <col min="8" max="8" width="11.42578125" customWidth="1"/>
    <col min="10" max="10" width="10.28515625" customWidth="1"/>
    <col min="11" max="11" width="11.28515625" customWidth="1"/>
  </cols>
  <sheetData>
    <row r="1" spans="1:5" s="6" customFormat="1">
      <c r="A1" s="17" t="s">
        <v>215</v>
      </c>
      <c r="D1" s="16"/>
      <c r="E1" s="16"/>
    </row>
    <row r="3" spans="1:5" s="6" customFormat="1">
      <c r="B3" s="6" t="s">
        <v>143</v>
      </c>
    </row>
    <row r="4" spans="1:5" s="6" customFormat="1">
      <c r="B4" s="6" t="s">
        <v>234</v>
      </c>
      <c r="C4" s="6" t="s">
        <v>142</v>
      </c>
    </row>
    <row r="5" spans="1:5">
      <c r="C5" s="46" t="s">
        <v>175</v>
      </c>
      <c r="D5" s="46"/>
    </row>
    <row r="6" spans="1:5" ht="13.5" thickBot="1"/>
    <row r="7" spans="1:5" s="127" customFormat="1" ht="13.5" thickTop="1">
      <c r="A7" s="152"/>
      <c r="B7" s="132" t="s">
        <v>176</v>
      </c>
      <c r="C7" s="133" t="s">
        <v>235</v>
      </c>
      <c r="D7" s="133" t="s">
        <v>232</v>
      </c>
    </row>
    <row r="8" spans="1:5">
      <c r="A8" s="57"/>
      <c r="B8" s="58"/>
      <c r="C8" s="62"/>
      <c r="D8" s="62"/>
    </row>
    <row r="9" spans="1:5" s="127" customFormat="1">
      <c r="A9" s="151"/>
      <c r="B9" s="122" t="s">
        <v>145</v>
      </c>
      <c r="C9" s="126"/>
      <c r="D9" s="126"/>
    </row>
    <row r="10" spans="1:5">
      <c r="A10" s="48"/>
      <c r="B10" s="1" t="s">
        <v>177</v>
      </c>
      <c r="C10" s="37">
        <v>153688365</v>
      </c>
      <c r="D10" s="37">
        <v>170019521</v>
      </c>
    </row>
    <row r="11" spans="1:5" s="33" customFormat="1">
      <c r="A11" s="32"/>
      <c r="B11" s="59" t="s">
        <v>178</v>
      </c>
      <c r="C11" s="39">
        <v>102631716</v>
      </c>
      <c r="D11" s="39">
        <v>125124400</v>
      </c>
    </row>
    <row r="12" spans="1:5" s="8" customFormat="1">
      <c r="A12" s="31"/>
      <c r="B12" s="60" t="s">
        <v>179</v>
      </c>
      <c r="C12" s="39">
        <v>31842904</v>
      </c>
      <c r="D12" s="39">
        <v>25511167.300000001</v>
      </c>
    </row>
    <row r="13" spans="1:5" s="8" customFormat="1">
      <c r="A13" s="31"/>
      <c r="B13" s="60" t="s">
        <v>156</v>
      </c>
      <c r="C13" s="39">
        <v>95436</v>
      </c>
      <c r="D13" s="39">
        <v>372398</v>
      </c>
    </row>
    <row r="14" spans="1:5" s="8" customFormat="1">
      <c r="A14" s="31"/>
      <c r="B14" s="60" t="s">
        <v>180</v>
      </c>
      <c r="C14" s="37">
        <v>11136124</v>
      </c>
      <c r="D14" s="37">
        <v>16045745</v>
      </c>
    </row>
    <row r="15" spans="1:5" s="33" customFormat="1">
      <c r="A15" s="32"/>
      <c r="B15" s="50"/>
      <c r="C15" s="39"/>
      <c r="D15" s="39"/>
    </row>
    <row r="16" spans="1:5" s="127" customFormat="1">
      <c r="A16" s="151"/>
      <c r="B16" s="153" t="s">
        <v>181</v>
      </c>
      <c r="C16" s="126">
        <v>71667993</v>
      </c>
      <c r="D16" s="126">
        <v>53988144.490000002</v>
      </c>
    </row>
    <row r="17" spans="1:4" s="8" customFormat="1">
      <c r="A17" s="31"/>
      <c r="B17" s="7"/>
      <c r="C17" s="35"/>
      <c r="D17" s="35"/>
    </row>
    <row r="18" spans="1:4" s="8" customFormat="1">
      <c r="A18" s="31"/>
      <c r="B18" s="5" t="s">
        <v>158</v>
      </c>
      <c r="C18" s="39"/>
      <c r="D18" s="39"/>
    </row>
    <row r="19" spans="1:4" s="8" customFormat="1">
      <c r="A19" s="31"/>
      <c r="B19" s="7" t="s">
        <v>182</v>
      </c>
      <c r="C19" s="39"/>
      <c r="D19" s="39"/>
    </row>
    <row r="20" spans="1:4" s="8" customFormat="1">
      <c r="A20" s="31"/>
      <c r="B20" s="7" t="s">
        <v>160</v>
      </c>
      <c r="C20" s="63">
        <v>10140366</v>
      </c>
      <c r="D20" s="63">
        <v>33388346</v>
      </c>
    </row>
    <row r="21" spans="1:4" s="54" customFormat="1">
      <c r="A21" s="53"/>
      <c r="B21" s="7" t="s">
        <v>183</v>
      </c>
      <c r="C21" s="39"/>
      <c r="D21" s="39"/>
    </row>
    <row r="22" spans="1:4" s="8" customFormat="1">
      <c r="A22" s="31"/>
      <c r="B22" s="55" t="s">
        <v>162</v>
      </c>
      <c r="C22" s="39"/>
      <c r="D22" s="39"/>
    </row>
    <row r="23" spans="1:4" s="8" customFormat="1">
      <c r="A23" s="31"/>
      <c r="B23" s="7" t="s">
        <v>163</v>
      </c>
      <c r="C23" s="39"/>
      <c r="D23" s="39"/>
    </row>
    <row r="24" spans="1:4" s="8" customFormat="1">
      <c r="A24" s="31"/>
      <c r="B24" s="7"/>
      <c r="C24" s="39"/>
      <c r="D24" s="39"/>
    </row>
    <row r="25" spans="1:4" s="127" customFormat="1">
      <c r="A25" s="151"/>
      <c r="B25" s="153" t="s">
        <v>184</v>
      </c>
      <c r="C25" s="126"/>
      <c r="D25" s="126"/>
    </row>
    <row r="26" spans="1:4" s="8" customFormat="1">
      <c r="A26" s="31"/>
      <c r="B26" s="7"/>
      <c r="C26" s="39"/>
      <c r="D26" s="39"/>
    </row>
    <row r="27" spans="1:4" s="8" customFormat="1">
      <c r="A27" s="31"/>
      <c r="B27" s="5" t="s">
        <v>185</v>
      </c>
      <c r="C27" s="39"/>
      <c r="D27" s="39"/>
    </row>
    <row r="28" spans="1:4" s="8" customFormat="1">
      <c r="A28" s="31"/>
      <c r="B28" s="7" t="s">
        <v>165</v>
      </c>
      <c r="C28" s="39"/>
      <c r="D28" s="39"/>
    </row>
    <row r="29" spans="1:4" s="54" customFormat="1">
      <c r="A29" s="53"/>
      <c r="B29" s="7" t="s">
        <v>186</v>
      </c>
      <c r="C29" s="39"/>
      <c r="D29" s="39"/>
    </row>
    <row r="30" spans="1:4" s="8" customFormat="1">
      <c r="A30" s="31"/>
      <c r="B30" s="7" t="s">
        <v>167</v>
      </c>
      <c r="C30" s="39"/>
      <c r="D30" s="39"/>
    </row>
    <row r="31" spans="1:4" s="8" customFormat="1">
      <c r="A31" s="31"/>
      <c r="B31" s="7" t="s">
        <v>187</v>
      </c>
      <c r="C31" s="39">
        <v>7157993</v>
      </c>
      <c r="D31" s="39">
        <v>10596682</v>
      </c>
    </row>
    <row r="32" spans="1:4" s="8" customFormat="1">
      <c r="A32" s="31"/>
      <c r="B32" s="7"/>
      <c r="C32" s="39"/>
      <c r="D32" s="39"/>
    </row>
    <row r="33" spans="1:5" s="127" customFormat="1">
      <c r="A33" s="151"/>
      <c r="B33" s="153" t="s">
        <v>188</v>
      </c>
      <c r="C33" s="126">
        <v>7157993</v>
      </c>
      <c r="D33" s="126">
        <v>10596682</v>
      </c>
    </row>
    <row r="34" spans="1:5" s="8" customFormat="1">
      <c r="A34" s="31"/>
      <c r="B34" s="7"/>
      <c r="C34" s="39"/>
      <c r="D34" s="39"/>
    </row>
    <row r="35" spans="1:5" s="127" customFormat="1">
      <c r="A35" s="151"/>
      <c r="B35" s="122" t="s">
        <v>172</v>
      </c>
      <c r="C35" s="126">
        <v>54369634</v>
      </c>
      <c r="D35" s="126">
        <v>10003116.49</v>
      </c>
    </row>
    <row r="36" spans="1:5" s="127" customFormat="1">
      <c r="A36" s="151"/>
      <c r="B36" s="122" t="s">
        <v>173</v>
      </c>
      <c r="C36" s="127">
        <v>458526797</v>
      </c>
      <c r="D36" s="127">
        <v>448523681</v>
      </c>
    </row>
    <row r="37" spans="1:5" s="127" customFormat="1">
      <c r="A37" s="151"/>
      <c r="B37" s="122" t="s">
        <v>174</v>
      </c>
      <c r="C37" s="126">
        <v>512896431</v>
      </c>
      <c r="D37" s="126">
        <v>458526797.49000001</v>
      </c>
    </row>
    <row r="38" spans="1:5" ht="13.5" thickBot="1">
      <c r="A38" s="49"/>
      <c r="B38" s="2"/>
      <c r="C38" s="67"/>
      <c r="D38" s="67"/>
    </row>
    <row r="39" spans="1:5" ht="13.5" thickTop="1">
      <c r="E39" s="68"/>
    </row>
    <row r="40" spans="1:5">
      <c r="E40" s="68"/>
    </row>
  </sheetData>
  <phoneticPr fontId="2" type="noConversion"/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cash flow (3)</vt:lpstr>
      <vt:lpstr>AKTIVI</vt:lpstr>
      <vt:lpstr>PASIVI</vt:lpstr>
      <vt:lpstr>Te ardhura+shpenzime</vt:lpstr>
      <vt:lpstr>kapit e veta ida </vt:lpstr>
      <vt:lpstr>kapitalet e veta</vt:lpstr>
      <vt:lpstr>direkte</vt:lpstr>
      <vt:lpstr>Sheet1</vt:lpstr>
      <vt:lpstr>AKTIVI!Print_Area</vt:lpstr>
      <vt:lpstr>'kapit e veta ida '!Print_Area</vt:lpstr>
      <vt:lpstr>PASIVI!Print_Area</vt:lpstr>
      <vt:lpstr>'Te ardhura+shpenzime'!Print_Area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2012-05-30T09:11:57Z</cp:lastPrinted>
  <dcterms:created xsi:type="dcterms:W3CDTF">2008-10-23T11:07:49Z</dcterms:created>
  <dcterms:modified xsi:type="dcterms:W3CDTF">2019-02-01T14:28:36Z</dcterms:modified>
</cp:coreProperties>
</file>