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3735" yWindow="1095" windowWidth="7680" windowHeight="8520" tabRatio="872" activeTab="1"/>
  </bookViews>
  <sheets>
    <sheet name="KAPAK" sheetId="5" r:id="rId1"/>
    <sheet name="FORMAT 2012" sheetId="14" r:id="rId2"/>
    <sheet name="PASQ CASH direkt V1" sheetId="13" r:id="rId3"/>
    <sheet name="PASQ KAPIT PO" sheetId="9" r:id="rId4"/>
  </sheets>
  <externalReferences>
    <externalReference r:id="rId5"/>
  </externalReferences>
  <definedNames>
    <definedName name="_xlnm.Print_Area" localSheetId="1">'FORMAT 2012'!$B$1:$N$125</definedName>
    <definedName name="_xlnm.Print_Area" localSheetId="0">KAPAK!$B$1:$G$45</definedName>
    <definedName name="_xlnm.Print_Area" localSheetId="2">'PASQ CASH direkt V1'!$B$1:$E$38</definedName>
    <definedName name="_xlnm.Print_Titles" localSheetId="3">'PASQ KAPIT PO'!$6:$7</definedName>
  </definedNames>
  <calcPr calcId="124519" fullCalcOnLoad="1"/>
</workbook>
</file>

<file path=xl/calcChain.xml><?xml version="1.0" encoding="utf-8"?>
<calcChain xmlns="http://schemas.openxmlformats.org/spreadsheetml/2006/main">
  <c r="M54" i="14"/>
  <c r="M32"/>
  <c r="M48"/>
  <c r="M42"/>
  <c r="M12"/>
  <c r="M34"/>
  <c r="M9"/>
  <c r="M14"/>
  <c r="J17" i="9"/>
  <c r="M30" i="14"/>
  <c r="M26"/>
  <c r="M24"/>
  <c r="M22"/>
  <c r="N58"/>
  <c r="N54"/>
  <c r="N42"/>
  <c r="N34"/>
  <c r="N22"/>
  <c r="M58"/>
</calcChain>
</file>

<file path=xl/sharedStrings.xml><?xml version="1.0" encoding="utf-8"?>
<sst xmlns="http://schemas.openxmlformats.org/spreadsheetml/2006/main" count="410" uniqueCount="305">
  <si>
    <t>A</t>
  </si>
  <si>
    <t>B</t>
  </si>
  <si>
    <t>III.</t>
  </si>
  <si>
    <t>I</t>
  </si>
  <si>
    <t>II</t>
  </si>
  <si>
    <t>SHENIME</t>
  </si>
  <si>
    <t>AKTIVE AFATSHKURTRA</t>
  </si>
  <si>
    <t>Derivative dhe aktive te mbajtura per tregetim</t>
  </si>
  <si>
    <t>Derivativet</t>
  </si>
  <si>
    <t>Aktivet e mbajtura per tregetim</t>
  </si>
  <si>
    <t>Totali 2</t>
  </si>
  <si>
    <t>Aktive te tjera financiare afatshkurtra</t>
  </si>
  <si>
    <t>Llogari/ Kerkesa afatshkurtra</t>
  </si>
  <si>
    <t>Llogari/ Kerkesa te tjera afatshkurtra</t>
  </si>
  <si>
    <t>Istrumenta te tjera borxhi</t>
  </si>
  <si>
    <t>Investime te tjera financiare</t>
  </si>
  <si>
    <t>Aktive monetare</t>
  </si>
  <si>
    <t>Totali 3</t>
  </si>
  <si>
    <t>Inventari</t>
  </si>
  <si>
    <t>Lendet e para</t>
  </si>
  <si>
    <t>Prodhim ne proces</t>
  </si>
  <si>
    <t>Produkte te gatshme</t>
  </si>
  <si>
    <t>Mallra per rishitje</t>
  </si>
  <si>
    <t>Parapagesat per furnizime</t>
  </si>
  <si>
    <t>Totali 4</t>
  </si>
  <si>
    <t>Aktivet biologjike afatshkurtra</t>
  </si>
  <si>
    <t>Aktivet biologjike afatshkurtra te mbajtura per shitje</t>
  </si>
  <si>
    <t>Parapagimet dhe shpenzimet e shtyra</t>
  </si>
  <si>
    <t>TOTAL I AKTIVEVE AFATSHKURTRA (I)</t>
  </si>
  <si>
    <t>AKTIVET AFATGJATA</t>
  </si>
  <si>
    <t>Investimet financiare afatgjata</t>
  </si>
  <si>
    <t>Pjesemarrje te tjera ne njesi te kontrolluara</t>
  </si>
  <si>
    <t>Aksione dhe investime te tjera ne pjesemarrje</t>
  </si>
  <si>
    <t>Aksione dhe letra te tjera me vlere</t>
  </si>
  <si>
    <t>Llogari /Kerkesa te arketushme afatgjata</t>
  </si>
  <si>
    <t>Totali 1</t>
  </si>
  <si>
    <t>Aktive afat gjata materiale</t>
  </si>
  <si>
    <t>Toka</t>
  </si>
  <si>
    <t>Ndertesa</t>
  </si>
  <si>
    <t>Makineri e paisje</t>
  </si>
  <si>
    <t>Aktive te tjera afatgjata materiale (me vl. Kontabel)</t>
  </si>
  <si>
    <t>Aktivet biologjike afatgjata</t>
  </si>
  <si>
    <t>Aktivet  afatgjata jomateriale</t>
  </si>
  <si>
    <t>Emri i mire</t>
  </si>
  <si>
    <t>Shpenzimet e zhvillimit</t>
  </si>
  <si>
    <t>Aktivet e tjera afatgjata jomateriale</t>
  </si>
  <si>
    <t>Kapitali aksioner i papaguar</t>
  </si>
  <si>
    <t>Aktive te tjera afatgjata</t>
  </si>
  <si>
    <t>TOTALI I AKTIVEVE AFATGJATA (II)</t>
  </si>
  <si>
    <t>TOTALI I AKTIVEVE AFATGJATA (I+II)</t>
  </si>
  <si>
    <t>Huamarrjet</t>
  </si>
  <si>
    <t>Huat dhe obligacionet afatshkurtra</t>
  </si>
  <si>
    <t>Kthimet ripagesat e huave afatgjata</t>
  </si>
  <si>
    <t>Bono te konvertushme</t>
  </si>
  <si>
    <t>Huat dhe parapagimet</t>
  </si>
  <si>
    <t>Te pagushme ndaj punonjesve</t>
  </si>
  <si>
    <t>Detyrime tatimore</t>
  </si>
  <si>
    <t>Parapagimet e arketuara</t>
  </si>
  <si>
    <t>Grantet dhe te ardhura te shtyra</t>
  </si>
  <si>
    <t>Provizionet afatshkurtra</t>
  </si>
  <si>
    <t>TOTALI I DETYRIMEVE AFATSHKURTRA (I)</t>
  </si>
  <si>
    <t>Hua afatgjata</t>
  </si>
  <si>
    <t>Hua,bono dhe detyrime nga qiraja financiare</t>
  </si>
  <si>
    <t>Bonot e konvertushme</t>
  </si>
  <si>
    <t>Huamarrje te tjera afatgjata</t>
  </si>
  <si>
    <t>Provizione afatgjata</t>
  </si>
  <si>
    <t>TOTALI I DETYRIMEVE AFATGJATA (II)</t>
  </si>
  <si>
    <t xml:space="preserve">TOTALI I DETYRIMEVE </t>
  </si>
  <si>
    <t>KAPITALI</t>
  </si>
  <si>
    <t>Aksionet e pakices (perdoret vetem ne PF te konsolid)</t>
  </si>
  <si>
    <t>Kapitali  aksionare</t>
  </si>
  <si>
    <t>Primi i aksionit</t>
  </si>
  <si>
    <t>Njesite dhe aksionet e thesarit(negative)</t>
  </si>
  <si>
    <t>Rezerva statutore</t>
  </si>
  <si>
    <t>Rezerva ligjore</t>
  </si>
  <si>
    <t>Rezerva te tjera</t>
  </si>
  <si>
    <t>Fitimet e pashperndara</t>
  </si>
  <si>
    <t>Fitim (humbja) e vitit financiar</t>
  </si>
  <si>
    <t>TOTALI I KAPITALIT (III)</t>
  </si>
  <si>
    <t>TOTALI I DETYRIMEVE DHE KAPITALIT(I+II+III)</t>
  </si>
  <si>
    <t>DETYRIME AFATGJATA</t>
  </si>
  <si>
    <t>Kapitali qe i perket aksionereve te shoqerise meme</t>
  </si>
  <si>
    <t>(perdoret vetem ne PF te konsolid)</t>
  </si>
  <si>
    <t>SHITJET NETO</t>
  </si>
  <si>
    <t>Te ardhura te tjera nga veprimtarite e shfrytezimit</t>
  </si>
  <si>
    <t>Ndryshimet ne inventarin e produkteve te gatshme</t>
  </si>
  <si>
    <t xml:space="preserve">dhe te punes ne proces(pakesimet njihen si shpenzime </t>
  </si>
  <si>
    <t>dhe rritjet si pakesim i shpenzimeve ,shpenz negative</t>
  </si>
  <si>
    <t>Shpenzime te tjera nga veprimtaria e shrytezimit</t>
  </si>
  <si>
    <t>Shenzime personeli</t>
  </si>
  <si>
    <t>Shpenzime te sigurimeve shoqerore</t>
  </si>
  <si>
    <t>Renia ne vlere (Zhvleresimi) dhe amortizimi</t>
  </si>
  <si>
    <t xml:space="preserve">Te ardhurat dhe shpenzimet financiare nga pjesemarrjet </t>
  </si>
  <si>
    <t>Te ardhurat dhe shpenzimet financiare nga njesite e kontroll</t>
  </si>
  <si>
    <t xml:space="preserve">Te ardhurat dhe shpenzimet financiare </t>
  </si>
  <si>
    <t>Mallrat lendet e para dhe sherbimet te konsumuara</t>
  </si>
  <si>
    <t>Fitimi (humbja) nga veprimtaria e shfrytezimit ( Kryesore)</t>
  </si>
  <si>
    <t>Emertimi</t>
  </si>
  <si>
    <t xml:space="preserve">Te ardhurat dhe shpenzimet financiare nga interesi </t>
  </si>
  <si>
    <t>Te ardhura dhe shpenzime te tjera financiare</t>
  </si>
  <si>
    <t>Totali i te ardhurave dhe shpenzimeve financiare</t>
  </si>
  <si>
    <t>Fitimi Para Tatimit</t>
  </si>
  <si>
    <t>Shpenzimet per tatimin e fitimit</t>
  </si>
  <si>
    <t>Fitimi (Humbja) Neto nga Fitimi</t>
  </si>
  <si>
    <t>Elemente te pasqyrave te konsoliduara</t>
  </si>
  <si>
    <t>Monedha leke</t>
  </si>
  <si>
    <t>Nr</t>
  </si>
  <si>
    <t>Fluksi i parave nga veprimtaria e shfrytezimit</t>
  </si>
  <si>
    <t>Fluksi monetar nga veprimtarite investuese</t>
  </si>
  <si>
    <t>Fluksi monetar nga aktivitetet financiare</t>
  </si>
  <si>
    <t>Rritja/Renia neto e mjeteve monetare</t>
  </si>
  <si>
    <t>Mjetet monetare ne fillim te periudhes kontabel</t>
  </si>
  <si>
    <t>Mjetet monetare ne fund te periudhes kontabel</t>
  </si>
  <si>
    <t>Kapitali aksionar</t>
  </si>
  <si>
    <t>Primi aksionit</t>
  </si>
  <si>
    <t>Aksione thesari</t>
  </si>
  <si>
    <t>Rezerva stat.ligjore</t>
  </si>
  <si>
    <t>Fitimi pashpernare</t>
  </si>
  <si>
    <t xml:space="preserve">    TOTALI</t>
  </si>
  <si>
    <t>Efekti ndryshimeve ne politikat kontabel</t>
  </si>
  <si>
    <t>Pozicioni i rregulluar</t>
  </si>
  <si>
    <t>Emetimi aksioneve</t>
  </si>
  <si>
    <t>Aksione te thesari te riblera</t>
  </si>
  <si>
    <t xml:space="preserve"> Nje pasqyre e pa konsoliduar</t>
  </si>
  <si>
    <t>Te pagushme ndaj furnitoreve</t>
  </si>
  <si>
    <t>Detyrime ndaj sigurimeve</t>
  </si>
  <si>
    <t>Per tatim fitimi</t>
  </si>
  <si>
    <t>Per tvsh</t>
  </si>
  <si>
    <t>Per tatim ne burim</t>
  </si>
  <si>
    <t>Per tatim mbi page</t>
  </si>
  <si>
    <t>Dividente per tu paguar</t>
  </si>
  <si>
    <t>Hua dhe detyrime te tjera</t>
  </si>
  <si>
    <t>Detyrime ndaj ortakeve</t>
  </si>
  <si>
    <t>PASQYRAT FINANCIARE</t>
  </si>
  <si>
    <t>Emertimi dhe forma ligjore</t>
  </si>
  <si>
    <t>NIPT-i</t>
  </si>
  <si>
    <t>Adresa e selise</t>
  </si>
  <si>
    <t>Data e krijimit</t>
  </si>
  <si>
    <t>Veprimtaria kryesore</t>
  </si>
  <si>
    <t xml:space="preserve">(Ne zbatim te standartit kombetar te kontabilitetit nr.2 dhe </t>
  </si>
  <si>
    <t>Ligjit. Nr.9228 dt.29.04.2004 per kontabilitetin dhe Pasqyrat finaciare)</t>
  </si>
  <si>
    <t>Pasqyrat financiare jane individuale</t>
  </si>
  <si>
    <t>Pasqyrat financiare jane te kosoliduara</t>
  </si>
  <si>
    <t>Pasqyrat financiare jane te shprehura ne</t>
  </si>
  <si>
    <t>Pasqyrat financiare jane te rrumbullakosura ne</t>
  </si>
  <si>
    <t>Periudha kontabel e pasayrave financiare</t>
  </si>
  <si>
    <t>Data e mbylljes se Pasqyrave finaciare</t>
  </si>
  <si>
    <t>Nga</t>
  </si>
  <si>
    <t>Deri</t>
  </si>
  <si>
    <t>Periudha</t>
  </si>
  <si>
    <t>&gt;</t>
  </si>
  <si>
    <t>Arke</t>
  </si>
  <si>
    <t>Banke</t>
  </si>
  <si>
    <t>Debitor, kreditor te tjere</t>
  </si>
  <si>
    <t>Tatim mbi Fitimin</t>
  </si>
  <si>
    <t>Tvsh</t>
  </si>
  <si>
    <t>Te drejta dhe detyrime ndaj ortakeve</t>
  </si>
  <si>
    <t>Inventari i imet</t>
  </si>
  <si>
    <t>Shpenzimet te periudhave te ardhshme</t>
  </si>
  <si>
    <t>PASIVET AFATSHKURTRA</t>
  </si>
  <si>
    <t>Kosto prodhimi blerja e mallrave te shitur</t>
  </si>
  <si>
    <t>Fitim - Humbje bruto</t>
  </si>
  <si>
    <t>Shpenzime shitje</t>
  </si>
  <si>
    <t>Shenzime Administrative</t>
  </si>
  <si>
    <t>Shpenzime te tjera te zakonshme</t>
  </si>
  <si>
    <t>Fitimi (humbja) nga veprimtaria e shfrytezimit</t>
  </si>
  <si>
    <t>Te ardhurat dhe shpenzimet financiare nga pjesemarresit</t>
  </si>
  <si>
    <t>Te ardhurat dhe shpenzimet financiare nga njesite e kontrolluara</t>
  </si>
  <si>
    <t>Te ardhurat dhe shpenzimet financ nga invest te tjera financiare afat gjata</t>
  </si>
  <si>
    <t>Te ardhurat dhe shpenzimet nga interresat</t>
  </si>
  <si>
    <t>Fitimet - humbjet nga kursi i kembimit</t>
  </si>
  <si>
    <t>EMERTIMI</t>
  </si>
  <si>
    <t xml:space="preserve"> Blerja e njesise se kontrolluar X minus parate e Arketuara</t>
  </si>
  <si>
    <t xml:space="preserve"> Te ardhura nga shitja e paisjeve</t>
  </si>
  <si>
    <t xml:space="preserve"> Interesi i arketuar</t>
  </si>
  <si>
    <t xml:space="preserve"> Dividenetet e arketuar</t>
  </si>
  <si>
    <t xml:space="preserve"> Dividente te paguar</t>
  </si>
  <si>
    <t>Paqyra e Ndryshimeve ne Kapital</t>
  </si>
  <si>
    <t>A K T I V E T</t>
  </si>
  <si>
    <t>P A S I V E T    D H E    K A P I T A L I</t>
  </si>
  <si>
    <t>Pershkrimi i Elementeve</t>
  </si>
  <si>
    <t>Paraardhese</t>
  </si>
  <si>
    <t>Raportuese</t>
  </si>
  <si>
    <t>A.B.I.1</t>
  </si>
  <si>
    <t>A.B.I.2</t>
  </si>
  <si>
    <t>A.B.I.3</t>
  </si>
  <si>
    <t>A.B.I.4</t>
  </si>
  <si>
    <t>A.B.I.5</t>
  </si>
  <si>
    <t>A.B.I.6</t>
  </si>
  <si>
    <t>A.B.I.7</t>
  </si>
  <si>
    <t>A.B.II.1</t>
  </si>
  <si>
    <t>A.B.II.2</t>
  </si>
  <si>
    <t>A.B.II.3</t>
  </si>
  <si>
    <t>A.B.II.4</t>
  </si>
  <si>
    <t>A.B.II.5</t>
  </si>
  <si>
    <t>A.B.II.6</t>
  </si>
  <si>
    <t>P.B.I.2</t>
  </si>
  <si>
    <t>P.B.I.1</t>
  </si>
  <si>
    <t>P.B.I.3</t>
  </si>
  <si>
    <t>P.B.I.4</t>
  </si>
  <si>
    <t>P.B.I.5</t>
  </si>
  <si>
    <t>P.B.III.1</t>
  </si>
  <si>
    <t>P.B.II.1</t>
  </si>
  <si>
    <t>P.B.II.2</t>
  </si>
  <si>
    <t>P.B.II.3</t>
  </si>
  <si>
    <t>P.B.II.4</t>
  </si>
  <si>
    <t>P.B.III.2</t>
  </si>
  <si>
    <t>P.B.III.3</t>
  </si>
  <si>
    <t>P.B.III.4</t>
  </si>
  <si>
    <t>P.B.III.5</t>
  </si>
  <si>
    <t>P.B.III.6</t>
  </si>
  <si>
    <t>P.B.III.7</t>
  </si>
  <si>
    <t>P.B.III.8</t>
  </si>
  <si>
    <t>P.B.III.9</t>
  </si>
  <si>
    <t>P.B.III.10</t>
  </si>
  <si>
    <t>P.A.Sh.1</t>
  </si>
  <si>
    <t>P.A.Sh.2</t>
  </si>
  <si>
    <t>P.A.Sh.3</t>
  </si>
  <si>
    <t>P.A.Sh.4</t>
  </si>
  <si>
    <t>P.A.Sh.5</t>
  </si>
  <si>
    <t>P.A.Sh.6</t>
  </si>
  <si>
    <t>P.A.Sh.7</t>
  </si>
  <si>
    <t>P.A.Sh.8</t>
  </si>
  <si>
    <t>P.A.Sh.9</t>
  </si>
  <si>
    <t>P.A.Sh.10</t>
  </si>
  <si>
    <t>P.A.Sh.11</t>
  </si>
  <si>
    <t>P.A.Sh.12</t>
  </si>
  <si>
    <t>P.A.Sh.13</t>
  </si>
  <si>
    <t>P.A.Sh.14</t>
  </si>
  <si>
    <t>P.A.Sh.15</t>
  </si>
  <si>
    <t>P.A.Sh.16</t>
  </si>
  <si>
    <t>P.A.Sh.17</t>
  </si>
  <si>
    <t>Shuma e parashikuar per rreziqe</t>
  </si>
  <si>
    <t>Rrezerve rivlersimi nga AAGJ</t>
  </si>
  <si>
    <t>Transferimi ne rezerva te tjera</t>
  </si>
  <si>
    <t>Terheqje kapitali per zvoglim</t>
  </si>
  <si>
    <t>Transferim ne detyrime</t>
  </si>
  <si>
    <t>Individuale</t>
  </si>
  <si>
    <t>ne Leke</t>
  </si>
  <si>
    <t>Pasqyra e Fluksit monetar -Metoda direkte</t>
  </si>
  <si>
    <t>Mjete monetare te arketuara nga klientet</t>
  </si>
  <si>
    <t>Mjete monetare nga veprimtarite e shfrytezimit</t>
  </si>
  <si>
    <t>Mjete monetare te arketuara nga sig shoq</t>
  </si>
  <si>
    <t>Interes i paguar  dhe komisione</t>
  </si>
  <si>
    <t>Klient per mallra,produkte dhe sherbime</t>
  </si>
  <si>
    <t>Fitimet (humbjet) nga kursi i kembimit</t>
  </si>
  <si>
    <t>Pagat e personelit</t>
  </si>
  <si>
    <t>Te ardhurat dhe shpenzimet financ nga invest te tjera  fin afat gjata</t>
  </si>
  <si>
    <t>Totali i shpenzimeve (shumat 4-7)</t>
  </si>
  <si>
    <t>Fitimi (Humbja) Neto e vitit financiar</t>
  </si>
  <si>
    <t>Transferimi ne kapital</t>
  </si>
  <si>
    <t>x</t>
  </si>
  <si>
    <t>C</t>
  </si>
  <si>
    <t xml:space="preserve"> Blerja e aktiveve afatgjata materiale</t>
  </si>
  <si>
    <t>Bazuar ne klasifikimin e shpenzimeve sipas natyres</t>
  </si>
  <si>
    <t xml:space="preserve"> MM neto te perdorura ne veprimtarite investuese</t>
  </si>
  <si>
    <t xml:space="preserve"> MM neto te perdorura ne veprimtarite Financiare</t>
  </si>
  <si>
    <t>Leke</t>
  </si>
  <si>
    <t>(Pasqyra nr 1/A)</t>
  </si>
  <si>
    <t>(Pasqyra nr 4)</t>
  </si>
  <si>
    <t>(Pasqyra nr 3)</t>
  </si>
  <si>
    <t>(Pasqyra nr 2)</t>
  </si>
  <si>
    <t>(Pasqyra nr 1/P)</t>
  </si>
  <si>
    <t>Nr. i rregjistrit tregtar</t>
  </si>
  <si>
    <t>Reformuar</t>
  </si>
  <si>
    <t>Dividentet e paguar</t>
  </si>
  <si>
    <t>Emetimi kapitali aksionar</t>
  </si>
  <si>
    <t>Rritja e rezerves ligjore</t>
  </si>
  <si>
    <t xml:space="preserve"> Pagesat e detyrimeve te qerase</t>
  </si>
  <si>
    <t>a</t>
  </si>
  <si>
    <t>b</t>
  </si>
  <si>
    <t>c</t>
  </si>
  <si>
    <t>d</t>
  </si>
  <si>
    <t>Fitimi neto per periudhen kontabel 2011</t>
  </si>
  <si>
    <t>Pozicioni me 31 dhjetor  2011</t>
  </si>
  <si>
    <t xml:space="preserve">"KLUBI FUTBOLLIT VLLAZNIA"  Shoqeri Anonime Shkoder </t>
  </si>
  <si>
    <t>"KLUBI FUTBOLLIT VLLAZNIA" Sh.a</t>
  </si>
  <si>
    <t>Rr.Djepagjijej. Nr.2</t>
  </si>
  <si>
    <t>L17029001S</t>
  </si>
  <si>
    <t>Futboll</t>
  </si>
  <si>
    <t xml:space="preserve">Shpenzimet te tjera per personelin </t>
  </si>
  <si>
    <t>Pozicioni me 31 dhjetor 2010</t>
  </si>
  <si>
    <t xml:space="preserve">       Pasqyra  e fluksit monetar-Metoda direkte</t>
  </si>
  <si>
    <t xml:space="preserve"> Arketim grante </t>
  </si>
  <si>
    <t>Arketim nga emetimi i kapitalit aksioner</t>
  </si>
  <si>
    <t>Mjete monetare te paguara ndaj furnitoreve</t>
  </si>
  <si>
    <t xml:space="preserve">Mjete monetare te paguara ndaj punonjesve </t>
  </si>
  <si>
    <t>Mjete monetare te paguara ndaj sigurimeve</t>
  </si>
  <si>
    <t>Tatim mbi fitimin i paguar</t>
  </si>
  <si>
    <t>Pagesa TVSH</t>
  </si>
  <si>
    <t>Pagese tatim ne burim</t>
  </si>
  <si>
    <t>Mjete monetare te paguara per TAP</t>
  </si>
  <si>
    <t>Pagese qeradhenes dhe kreditor te tjere</t>
  </si>
  <si>
    <t>Pagesa te tjera</t>
  </si>
  <si>
    <t>Viti 2012</t>
  </si>
  <si>
    <t>31.12.2012</t>
  </si>
  <si>
    <t>01.01.2012</t>
  </si>
  <si>
    <t>Fitimi neto per periudhen kontabel 2012</t>
  </si>
  <si>
    <t>Pozicioni me 31 dhjetor  2012</t>
  </si>
  <si>
    <t>Pasqyrat Financiare te vitit 2012</t>
  </si>
  <si>
    <t>Pasqyra e te Ardhurave dhe Shpenzimeve 2012</t>
  </si>
  <si>
    <t>Periudha 31/12/2012</t>
  </si>
  <si>
    <t>Periudha 01/01/2012-31/12/2012</t>
  </si>
  <si>
    <t>15.03.2013</t>
  </si>
  <si>
    <t>Mjete monetare te arketuara nga grantet/interesat/kembimet valutore</t>
  </si>
</sst>
</file>

<file path=xl/styles.xml><?xml version="1.0" encoding="utf-8"?>
<styleSheet xmlns="http://schemas.openxmlformats.org/spreadsheetml/2006/main">
  <numFmts count="2">
    <numFmt numFmtId="171" formatCode="_-* #,##0.00_L_e_k_-;\-* #,##0.00_L_e_k_-;_-* &quot;-&quot;??_L_e_k_-;_-@_-"/>
    <numFmt numFmtId="181" formatCode="_(* #,##0_);_(* \(#,##0\);_(* &quot;-&quot;??_);_(@_)"/>
  </numFmts>
  <fonts count="38">
    <font>
      <sz val="10"/>
      <name val="Arial"/>
      <charset val="238"/>
    </font>
    <font>
      <sz val="10"/>
      <name val="Arial"/>
      <charset val="238"/>
    </font>
    <font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b/>
      <sz val="14"/>
      <color indexed="12"/>
      <name val="Arial"/>
      <family val="2"/>
    </font>
    <font>
      <sz val="10"/>
      <color indexed="48"/>
      <name val="Arial"/>
      <family val="2"/>
    </font>
    <font>
      <sz val="20"/>
      <color indexed="12"/>
      <name val="Arial"/>
      <family val="2"/>
    </font>
    <font>
      <i/>
      <sz val="10"/>
      <color indexed="48"/>
      <name val="Arial"/>
      <family val="2"/>
    </font>
    <font>
      <sz val="9"/>
      <color indexed="10"/>
      <name val="Arial"/>
      <family val="2"/>
    </font>
    <font>
      <sz val="8"/>
      <color indexed="10"/>
      <name val="Arial"/>
      <family val="2"/>
    </font>
    <font>
      <sz val="9"/>
      <color indexed="12"/>
      <name val="Arial"/>
      <family val="2"/>
    </font>
    <font>
      <sz val="7"/>
      <color indexed="12"/>
      <name val="Arial"/>
      <family val="2"/>
    </font>
    <font>
      <b/>
      <sz val="10"/>
      <color indexed="10"/>
      <name val="Arial"/>
      <family val="2"/>
    </font>
    <font>
      <i/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i/>
      <sz val="9"/>
      <color indexed="12"/>
      <name val="Arial"/>
      <family val="2"/>
    </font>
    <font>
      <sz val="12"/>
      <color indexed="12"/>
      <name val="Arial"/>
      <family val="2"/>
    </font>
    <font>
      <b/>
      <sz val="12"/>
      <color indexed="12"/>
      <name val="Arial"/>
      <family val="2"/>
    </font>
    <font>
      <sz val="10"/>
      <name val="Baskerville Old Face"/>
      <family val="1"/>
    </font>
    <font>
      <sz val="10"/>
      <color indexed="12"/>
      <name val="Baskerville Old Face"/>
      <family val="1"/>
    </font>
    <font>
      <sz val="14"/>
      <name val="Baskerville Old Face"/>
      <family val="1"/>
    </font>
    <font>
      <b/>
      <sz val="12"/>
      <name val="Baskerville Old Face"/>
      <family val="1"/>
    </font>
    <font>
      <sz val="12"/>
      <name val="Baskerville Old Face"/>
      <family val="1"/>
    </font>
    <font>
      <sz val="11"/>
      <name val="Arial"/>
      <family val="2"/>
    </font>
    <font>
      <b/>
      <sz val="10"/>
      <name val="Baskerville Old Face"/>
      <family val="1"/>
    </font>
    <font>
      <sz val="14"/>
      <color indexed="12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28"/>
      <name val="Calibri"/>
      <family val="2"/>
    </font>
    <font>
      <b/>
      <i/>
      <sz val="10"/>
      <name val="Arial"/>
      <family val="2"/>
    </font>
    <font>
      <sz val="10"/>
      <color theme="1" tint="4.9989318521683403E-2"/>
      <name val="Arial"/>
      <family val="2"/>
    </font>
    <font>
      <sz val="10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71" fontId="1" fillId="0" borderId="0" applyFont="0" applyFill="0" applyBorder="0" applyAlignment="0" applyProtection="0"/>
  </cellStyleXfs>
  <cellXfs count="198">
    <xf numFmtId="0" fontId="0" fillId="0" borderId="0" xfId="0"/>
    <xf numFmtId="0" fontId="0" fillId="0" borderId="0" xfId="0" applyBorder="1"/>
    <xf numFmtId="9" fontId="14" fillId="0" borderId="0" xfId="0" applyNumberFormat="1" applyFont="1" applyBorder="1"/>
    <xf numFmtId="0" fontId="5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2" fillId="0" borderId="0" xfId="0" applyFont="1" applyBorder="1"/>
    <xf numFmtId="0" fontId="10" fillId="0" borderId="0" xfId="0" applyFont="1" applyBorder="1"/>
    <xf numFmtId="9" fontId="13" fillId="0" borderId="0" xfId="0" applyNumberFormat="1" applyFont="1" applyBorder="1"/>
    <xf numFmtId="0" fontId="5" fillId="0" borderId="0" xfId="0" applyFont="1"/>
    <xf numFmtId="0" fontId="7" fillId="0" borderId="0" xfId="0" applyFont="1"/>
    <xf numFmtId="3" fontId="5" fillId="0" borderId="1" xfId="0" applyNumberFormat="1" applyFont="1" applyBorder="1"/>
    <xf numFmtId="0" fontId="7" fillId="0" borderId="0" xfId="0" applyFont="1" applyBorder="1"/>
    <xf numFmtId="0" fontId="5" fillId="0" borderId="5" xfId="0" applyFont="1" applyBorder="1"/>
    <xf numFmtId="0" fontId="5" fillId="0" borderId="6" xfId="0" applyFont="1" applyBorder="1"/>
    <xf numFmtId="0" fontId="4" fillId="0" borderId="0" xfId="0" applyFont="1" applyBorder="1"/>
    <xf numFmtId="0" fontId="8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7" fillId="0" borderId="0" xfId="0" applyFont="1" applyBorder="1" applyAlignment="1">
      <alignment horizontal="center"/>
    </xf>
    <xf numFmtId="0" fontId="24" fillId="0" borderId="0" xfId="0" applyFont="1" applyBorder="1"/>
    <xf numFmtId="0" fontId="25" fillId="0" borderId="0" xfId="0" applyFont="1" applyBorder="1"/>
    <xf numFmtId="0" fontId="27" fillId="0" borderId="0" xfId="0" applyFont="1" applyBorder="1"/>
    <xf numFmtId="0" fontId="7" fillId="0" borderId="0" xfId="0" applyFont="1" applyBorder="1" applyAlignment="1"/>
    <xf numFmtId="0" fontId="7" fillId="0" borderId="0" xfId="0" applyFont="1" applyFill="1" applyBorder="1" applyAlignment="1"/>
    <xf numFmtId="0" fontId="18" fillId="0" borderId="0" xfId="0" applyFont="1" applyBorder="1" applyAlignment="1"/>
    <xf numFmtId="3" fontId="18" fillId="0" borderId="0" xfId="0" applyNumberFormat="1" applyFont="1" applyBorder="1" applyAlignment="1"/>
    <xf numFmtId="3" fontId="0" fillId="0" borderId="0" xfId="0" applyNumberFormat="1" applyBorder="1" applyAlignment="1"/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3" fillId="0" borderId="1" xfId="0" applyFont="1" applyBorder="1"/>
    <xf numFmtId="9" fontId="22" fillId="0" borderId="1" xfId="0" applyNumberFormat="1" applyFont="1" applyBorder="1"/>
    <xf numFmtId="9" fontId="23" fillId="0" borderId="1" xfId="0" applyNumberFormat="1" applyFont="1" applyBorder="1"/>
    <xf numFmtId="3" fontId="7" fillId="0" borderId="1" xfId="0" applyNumberFormat="1" applyFont="1" applyBorder="1"/>
    <xf numFmtId="9" fontId="15" fillId="0" borderId="1" xfId="0" applyNumberFormat="1" applyFont="1" applyBorder="1"/>
    <xf numFmtId="3" fontId="4" fillId="0" borderId="1" xfId="0" applyNumberFormat="1" applyFont="1" applyBorder="1"/>
    <xf numFmtId="0" fontId="28" fillId="0" borderId="10" xfId="0" applyFont="1" applyBorder="1" applyAlignment="1">
      <alignment horizontal="center"/>
    </xf>
    <xf numFmtId="0" fontId="7" fillId="0" borderId="11" xfId="0" applyFont="1" applyBorder="1"/>
    <xf numFmtId="0" fontId="3" fillId="0" borderId="11" xfId="0" applyFont="1" applyBorder="1"/>
    <xf numFmtId="0" fontId="27" fillId="0" borderId="10" xfId="0" applyFont="1" applyBorder="1"/>
    <xf numFmtId="0" fontId="7" fillId="0" borderId="11" xfId="0" applyFont="1" applyBorder="1" applyAlignment="1">
      <alignment horizontal="center"/>
    </xf>
    <xf numFmtId="0" fontId="26" fillId="0" borderId="10" xfId="0" applyFont="1" applyBorder="1"/>
    <xf numFmtId="0" fontId="5" fillId="0" borderId="11" xfId="0" applyFont="1" applyBorder="1" applyAlignment="1">
      <alignment horizontal="center"/>
    </xf>
    <xf numFmtId="0" fontId="4" fillId="0" borderId="11" xfId="0" applyFont="1" applyBorder="1"/>
    <xf numFmtId="0" fontId="18" fillId="0" borderId="11" xfId="0" applyFont="1" applyBorder="1"/>
    <xf numFmtId="0" fontId="24" fillId="0" borderId="10" xfId="0" applyFont="1" applyBorder="1"/>
    <xf numFmtId="0" fontId="0" fillId="0" borderId="11" xfId="0" applyBorder="1"/>
    <xf numFmtId="0" fontId="28" fillId="0" borderId="10" xfId="0" applyFont="1" applyBorder="1"/>
    <xf numFmtId="0" fontId="7" fillId="0" borderId="10" xfId="0" applyFont="1" applyBorder="1"/>
    <xf numFmtId="0" fontId="7" fillId="0" borderId="11" xfId="0" applyFont="1" applyBorder="1" applyAlignment="1"/>
    <xf numFmtId="0" fontId="3" fillId="0" borderId="12" xfId="0" applyFont="1" applyBorder="1"/>
    <xf numFmtId="0" fontId="7" fillId="0" borderId="12" xfId="0" applyFont="1" applyBorder="1"/>
    <xf numFmtId="0" fontId="4" fillId="0" borderId="12" xfId="0" applyFont="1" applyBorder="1"/>
    <xf numFmtId="9" fontId="23" fillId="0" borderId="13" xfId="0" applyNumberFormat="1" applyFont="1" applyBorder="1"/>
    <xf numFmtId="3" fontId="7" fillId="0" borderId="13" xfId="0" applyNumberFormat="1" applyFont="1" applyBorder="1"/>
    <xf numFmtId="3" fontId="7" fillId="0" borderId="13" xfId="0" applyNumberFormat="1" applyFont="1" applyBorder="1" applyAlignment="1"/>
    <xf numFmtId="0" fontId="18" fillId="0" borderId="12" xfId="0" applyFont="1" applyBorder="1" applyAlignment="1">
      <alignment horizontal="left" indent="3"/>
    </xf>
    <xf numFmtId="0" fontId="5" fillId="0" borderId="11" xfId="0" applyFont="1" applyBorder="1"/>
    <xf numFmtId="0" fontId="4" fillId="0" borderId="11" xfId="0" applyFont="1" applyFill="1" applyBorder="1"/>
    <xf numFmtId="0" fontId="4" fillId="0" borderId="12" xfId="0" applyFont="1" applyFill="1" applyBorder="1"/>
    <xf numFmtId="9" fontId="16" fillId="0" borderId="1" xfId="0" applyNumberFormat="1" applyFont="1" applyBorder="1"/>
    <xf numFmtId="3" fontId="18" fillId="0" borderId="1" xfId="0" applyNumberFormat="1" applyFont="1" applyBorder="1"/>
    <xf numFmtId="9" fontId="21" fillId="0" borderId="1" xfId="0" applyNumberFormat="1" applyFont="1" applyBorder="1"/>
    <xf numFmtId="3" fontId="17" fillId="0" borderId="1" xfId="0" applyNumberFormat="1" applyFont="1" applyBorder="1"/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20" fillId="0" borderId="0" xfId="0" applyFont="1"/>
    <xf numFmtId="0" fontId="19" fillId="0" borderId="14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30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3" fontId="5" fillId="0" borderId="1" xfId="0" applyNumberFormat="1" applyFont="1" applyBorder="1" applyAlignment="1">
      <alignment horizontal="right" vertical="center"/>
    </xf>
    <xf numFmtId="3" fontId="0" fillId="0" borderId="1" xfId="0" applyNumberForma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3" fontId="0" fillId="0" borderId="0" xfId="0" applyNumberFormat="1"/>
    <xf numFmtId="3" fontId="4" fillId="0" borderId="1" xfId="0" applyNumberFormat="1" applyFont="1" applyBorder="1" applyAlignment="1">
      <alignment horizontal="right" vertical="center"/>
    </xf>
    <xf numFmtId="3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0" fillId="0" borderId="14" xfId="0" applyBorder="1" applyAlignment="1">
      <alignment horizontal="left" indent="5"/>
    </xf>
    <xf numFmtId="0" fontId="0" fillId="0" borderId="0" xfId="0" applyBorder="1" applyAlignment="1">
      <alignment horizontal="left" indent="5"/>
    </xf>
    <xf numFmtId="0" fontId="0" fillId="0" borderId="13" xfId="0" applyBorder="1" applyAlignment="1">
      <alignment horizontal="left" indent="5"/>
    </xf>
    <xf numFmtId="0" fontId="4" fillId="0" borderId="14" xfId="0" applyFont="1" applyBorder="1" applyAlignment="1">
      <alignment horizontal="left" indent="5"/>
    </xf>
    <xf numFmtId="0" fontId="20" fillId="0" borderId="11" xfId="0" applyFont="1" applyBorder="1"/>
    <xf numFmtId="0" fontId="20" fillId="0" borderId="12" xfId="0" applyFont="1" applyFill="1" applyBorder="1"/>
    <xf numFmtId="9" fontId="9" fillId="0" borderId="1" xfId="0" applyNumberFormat="1" applyFont="1" applyBorder="1"/>
    <xf numFmtId="3" fontId="20" fillId="0" borderId="1" xfId="0" applyNumberFormat="1" applyFont="1" applyBorder="1"/>
    <xf numFmtId="0" fontId="20" fillId="0" borderId="11" xfId="0" applyFont="1" applyBorder="1" applyAlignment="1">
      <alignment horizontal="center"/>
    </xf>
    <xf numFmtId="0" fontId="2" fillId="0" borderId="12" xfId="0" applyFont="1" applyBorder="1"/>
    <xf numFmtId="9" fontId="31" fillId="0" borderId="1" xfId="0" applyNumberFormat="1" applyFont="1" applyBorder="1"/>
    <xf numFmtId="3" fontId="5" fillId="0" borderId="0" xfId="0" applyNumberFormat="1" applyFont="1" applyBorder="1"/>
    <xf numFmtId="3" fontId="4" fillId="0" borderId="15" xfId="0" applyNumberFormat="1" applyFont="1" applyBorder="1"/>
    <xf numFmtId="3" fontId="33" fillId="0" borderId="1" xfId="0" applyNumberFormat="1" applyFont="1" applyBorder="1"/>
    <xf numFmtId="3" fontId="29" fillId="0" borderId="1" xfId="0" applyNumberFormat="1" applyFont="1" applyBorder="1" applyAlignment="1">
      <alignment horizontal="right" vertical="center"/>
    </xf>
    <xf numFmtId="3" fontId="18" fillId="0" borderId="0" xfId="0" applyNumberFormat="1" applyFont="1" applyBorder="1"/>
    <xf numFmtId="181" fontId="5" fillId="0" borderId="0" xfId="1" applyNumberFormat="1" applyFont="1" applyBorder="1"/>
    <xf numFmtId="3" fontId="0" fillId="0" borderId="16" xfId="0" applyNumberFormat="1" applyFill="1" applyBorder="1" applyAlignment="1">
      <alignment horizontal="right" vertical="center"/>
    </xf>
    <xf numFmtId="3" fontId="4" fillId="0" borderId="1" xfId="0" applyNumberFormat="1" applyFont="1" applyFill="1" applyBorder="1"/>
    <xf numFmtId="3" fontId="36" fillId="0" borderId="1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3" fontId="35" fillId="0" borderId="1" xfId="0" applyNumberFormat="1" applyFont="1" applyBorder="1" applyAlignment="1">
      <alignment horizontal="right" vertical="center"/>
    </xf>
    <xf numFmtId="0" fontId="4" fillId="0" borderId="14" xfId="0" applyFont="1" applyFill="1" applyBorder="1" applyAlignment="1">
      <alignment horizontal="left" indent="5"/>
    </xf>
    <xf numFmtId="3" fontId="0" fillId="0" borderId="0" xfId="0" applyNumberFormat="1" applyBorder="1"/>
    <xf numFmtId="3" fontId="4" fillId="0" borderId="0" xfId="0" applyNumberFormat="1" applyFont="1" applyBorder="1"/>
    <xf numFmtId="0" fontId="2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vertical="center" wrapText="1"/>
    </xf>
    <xf numFmtId="0" fontId="30" fillId="0" borderId="20" xfId="0" applyFont="1" applyBorder="1" applyAlignment="1">
      <alignment horizontal="center" vertical="center"/>
    </xf>
    <xf numFmtId="3" fontId="5" fillId="0" borderId="21" xfId="0" applyNumberFormat="1" applyFont="1" applyBorder="1" applyAlignment="1">
      <alignment horizontal="right" vertical="center"/>
    </xf>
    <xf numFmtId="0" fontId="30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vertical="center"/>
    </xf>
    <xf numFmtId="3" fontId="5" fillId="0" borderId="23" xfId="0" applyNumberFormat="1" applyFont="1" applyBorder="1" applyAlignment="1">
      <alignment horizontal="right" vertical="center"/>
    </xf>
    <xf numFmtId="3" fontId="5" fillId="0" borderId="24" xfId="0" applyNumberFormat="1" applyFont="1" applyBorder="1" applyAlignment="1">
      <alignment horizontal="right" vertical="center"/>
    </xf>
    <xf numFmtId="0" fontId="37" fillId="0" borderId="14" xfId="0" applyFont="1" applyBorder="1" applyAlignment="1">
      <alignment horizontal="left" indent="5"/>
    </xf>
    <xf numFmtId="9" fontId="0" fillId="0" borderId="0" xfId="0" applyNumberFormat="1" applyBorder="1"/>
    <xf numFmtId="0" fontId="5" fillId="0" borderId="0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14" fontId="20" fillId="0" borderId="11" xfId="0" applyNumberFormat="1" applyFont="1" applyBorder="1" applyAlignment="1">
      <alignment horizontal="center"/>
    </xf>
    <xf numFmtId="3" fontId="32" fillId="0" borderId="25" xfId="0" applyNumberFormat="1" applyFont="1" applyBorder="1" applyAlignment="1">
      <alignment horizontal="right"/>
    </xf>
    <xf numFmtId="3" fontId="32" fillId="0" borderId="27" xfId="0" applyNumberFormat="1" applyFont="1" applyBorder="1" applyAlignment="1">
      <alignment horizontal="right"/>
    </xf>
    <xf numFmtId="3" fontId="32" fillId="0" borderId="1" xfId="0" applyNumberFormat="1" applyFont="1" applyBorder="1" applyAlignment="1">
      <alignment horizontal="right"/>
    </xf>
    <xf numFmtId="0" fontId="7" fillId="0" borderId="2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30" xfId="0" applyFont="1" applyBorder="1" applyAlignment="1">
      <alignment horizontal="left" vertical="center"/>
    </xf>
    <xf numFmtId="9" fontId="22" fillId="0" borderId="31" xfId="0" applyNumberFormat="1" applyFont="1" applyBorder="1" applyAlignment="1">
      <alignment horizontal="right" vertical="center"/>
    </xf>
    <xf numFmtId="9" fontId="22" fillId="0" borderId="32" xfId="0" applyNumberFormat="1" applyFont="1" applyBorder="1" applyAlignment="1">
      <alignment horizontal="right" vertical="center"/>
    </xf>
    <xf numFmtId="0" fontId="0" fillId="0" borderId="25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29" fillId="0" borderId="28" xfId="0" applyFont="1" applyBorder="1" applyAlignment="1">
      <alignment horizontal="left" vertical="center"/>
    </xf>
    <xf numFmtId="0" fontId="29" fillId="0" borderId="3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9" fontId="15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18" fillId="0" borderId="0" xfId="0" applyFont="1" applyBorder="1" applyAlignment="1">
      <alignment horizontal="left"/>
    </xf>
    <xf numFmtId="9" fontId="23" fillId="0" borderId="31" xfId="0" applyNumberFormat="1" applyFont="1" applyBorder="1" applyAlignment="1">
      <alignment horizontal="center" vertical="center"/>
    </xf>
    <xf numFmtId="9" fontId="23" fillId="0" borderId="32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right" vertical="center"/>
    </xf>
    <xf numFmtId="0" fontId="7" fillId="0" borderId="2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9" fontId="23" fillId="0" borderId="16" xfId="0" applyNumberFormat="1" applyFont="1" applyBorder="1" applyAlignment="1">
      <alignment horizontal="center" vertical="center"/>
    </xf>
    <xf numFmtId="3" fontId="7" fillId="0" borderId="31" xfId="0" applyNumberFormat="1" applyFont="1" applyBorder="1" applyAlignment="1">
      <alignment horizontal="center" vertical="center"/>
    </xf>
    <xf numFmtId="3" fontId="7" fillId="0" borderId="16" xfId="0" applyNumberFormat="1" applyFont="1" applyBorder="1" applyAlignment="1">
      <alignment horizontal="center" vertical="center"/>
    </xf>
    <xf numFmtId="3" fontId="7" fillId="0" borderId="32" xfId="0" applyNumberFormat="1" applyFont="1" applyBorder="1" applyAlignment="1">
      <alignment horizontal="center" vertical="center"/>
    </xf>
    <xf numFmtId="3" fontId="7" fillId="0" borderId="31" xfId="0" applyNumberFormat="1" applyFont="1" applyBorder="1" applyAlignment="1">
      <alignment horizontal="right" vertical="center"/>
    </xf>
    <xf numFmtId="3" fontId="7" fillId="0" borderId="16" xfId="0" applyNumberFormat="1" applyFont="1" applyBorder="1" applyAlignment="1">
      <alignment horizontal="right" vertical="center"/>
    </xf>
    <xf numFmtId="3" fontId="7" fillId="0" borderId="32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9" fontId="22" fillId="0" borderId="1" xfId="0" applyNumberFormat="1" applyFont="1" applyBorder="1" applyAlignment="1">
      <alignment horizontal="center" vertical="center"/>
    </xf>
    <xf numFmtId="3" fontId="3" fillId="0" borderId="31" xfId="0" applyNumberFormat="1" applyFont="1" applyBorder="1" applyAlignment="1">
      <alignment horizontal="right" vertical="center"/>
    </xf>
    <xf numFmtId="3" fontId="3" fillId="0" borderId="32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9" fontId="22" fillId="0" borderId="31" xfId="0" applyNumberFormat="1" applyFont="1" applyBorder="1" applyAlignment="1">
      <alignment horizontal="center" vertical="center"/>
    </xf>
    <xf numFmtId="9" fontId="22" fillId="0" borderId="32" xfId="0" applyNumberFormat="1" applyFont="1" applyBorder="1" applyAlignment="1">
      <alignment horizontal="center" vertical="center"/>
    </xf>
    <xf numFmtId="0" fontId="32" fillId="0" borderId="13" xfId="0" applyFont="1" applyBorder="1" applyAlignment="1">
      <alignment horizontal="left" vertical="center"/>
    </xf>
    <xf numFmtId="0" fontId="32" fillId="0" borderId="14" xfId="0" applyFont="1" applyBorder="1" applyAlignment="1">
      <alignment horizontal="left" vertical="center"/>
    </xf>
    <xf numFmtId="3" fontId="32" fillId="0" borderId="31" xfId="0" applyNumberFormat="1" applyFont="1" applyBorder="1" applyAlignment="1">
      <alignment horizontal="right" vertical="center"/>
    </xf>
    <xf numFmtId="3" fontId="32" fillId="0" borderId="32" xfId="0" applyNumberFormat="1" applyFont="1" applyBorder="1" applyAlignment="1">
      <alignment horizontal="right" vertical="center"/>
    </xf>
    <xf numFmtId="3" fontId="32" fillId="0" borderId="1" xfId="0" applyNumberFormat="1" applyFont="1" applyBorder="1" applyAlignment="1">
      <alignment horizontal="right" vertical="center"/>
    </xf>
    <xf numFmtId="0" fontId="3" fillId="0" borderId="25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10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29" xfId="0" applyFont="1" applyBorder="1" applyAlignment="1">
      <alignment horizontal="left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3" fontId="7" fillId="0" borderId="0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Microsoft/Windows/Temporary%20Internet%20Files/Low/Content.IE5/55ZQ2KZP/te%20dhena%20f5%20per%20201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k 2012 V1"/>
      <sheetName val="pash 2012 V1"/>
      <sheetName val="bk 2012 V2"/>
      <sheetName val="pash 2012 V2"/>
      <sheetName val="BK 2012 OK"/>
      <sheetName val="PASH 2012 OK"/>
      <sheetName val="Sheet3"/>
      <sheetName val="Sheet1"/>
    </sheetNames>
    <sheetDataSet>
      <sheetData sheetId="0"/>
      <sheetData sheetId="1">
        <row r="59">
          <cell r="C59">
            <v>19575400</v>
          </cell>
        </row>
        <row r="60">
          <cell r="C60">
            <v>2254522</v>
          </cell>
        </row>
        <row r="66">
          <cell r="C66">
            <v>68127</v>
          </cell>
        </row>
      </sheetData>
      <sheetData sheetId="2" refreshError="1"/>
      <sheetData sheetId="3">
        <row r="24">
          <cell r="D24">
            <v>1111780.4607000011</v>
          </cell>
        </row>
      </sheetData>
      <sheetData sheetId="4"/>
      <sheetData sheetId="5">
        <row r="7">
          <cell r="E7">
            <v>12935826</v>
          </cell>
        </row>
        <row r="11">
          <cell r="E11">
            <v>35505478.630000003</v>
          </cell>
        </row>
        <row r="14">
          <cell r="D14">
            <v>88285.439999999988</v>
          </cell>
        </row>
        <row r="33">
          <cell r="D33">
            <v>63616414.668799989</v>
          </cell>
        </row>
        <row r="65">
          <cell r="C65">
            <v>16560.7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00B050"/>
  </sheetPr>
  <dimension ref="B1:G45"/>
  <sheetViews>
    <sheetView workbookViewId="0">
      <selection activeCell="O8" sqref="O8"/>
    </sheetView>
  </sheetViews>
  <sheetFormatPr defaultRowHeight="12.75"/>
  <cols>
    <col min="2" max="2" width="8" customWidth="1"/>
    <col min="3" max="3" width="38" customWidth="1"/>
    <col min="5" max="5" width="28.42578125" customWidth="1"/>
    <col min="6" max="6" width="11.85546875" customWidth="1"/>
    <col min="7" max="7" width="8" customWidth="1"/>
  </cols>
  <sheetData>
    <row r="1" spans="2:7">
      <c r="B1" s="4"/>
      <c r="C1" s="5"/>
      <c r="D1" s="5"/>
      <c r="E1" s="5"/>
      <c r="F1" s="5"/>
      <c r="G1" s="6"/>
    </row>
    <row r="2" spans="2:7">
      <c r="B2" s="7"/>
      <c r="C2" s="1"/>
      <c r="D2" s="1"/>
      <c r="E2" s="1"/>
      <c r="F2" s="1"/>
      <c r="G2" s="8"/>
    </row>
    <row r="3" spans="2:7" ht="24.75" customHeight="1">
      <c r="B3" s="7"/>
      <c r="C3" s="18" t="s">
        <v>134</v>
      </c>
      <c r="D3" s="128" t="s">
        <v>276</v>
      </c>
      <c r="E3" s="128"/>
      <c r="F3" s="128"/>
      <c r="G3" s="8"/>
    </row>
    <row r="4" spans="2:7" ht="24.75" customHeight="1">
      <c r="B4" s="7"/>
      <c r="C4" s="18" t="s">
        <v>135</v>
      </c>
      <c r="D4" s="127" t="s">
        <v>278</v>
      </c>
      <c r="E4" s="127"/>
      <c r="F4" s="127"/>
      <c r="G4" s="8"/>
    </row>
    <row r="5" spans="2:7" ht="24.75" customHeight="1">
      <c r="B5" s="7"/>
      <c r="C5" s="18" t="s">
        <v>136</v>
      </c>
      <c r="D5" s="127" t="s">
        <v>277</v>
      </c>
      <c r="E5" s="127"/>
      <c r="F5" s="127"/>
      <c r="G5" s="8"/>
    </row>
    <row r="6" spans="2:7" ht="24.75" customHeight="1">
      <c r="B6" s="7"/>
      <c r="C6" s="18" t="s">
        <v>137</v>
      </c>
      <c r="D6" s="129">
        <v>41150</v>
      </c>
      <c r="E6" s="127"/>
      <c r="F6" s="127"/>
      <c r="G6" s="8"/>
    </row>
    <row r="7" spans="2:7" ht="24.75" customHeight="1">
      <c r="B7" s="7"/>
      <c r="C7" s="18" t="s">
        <v>263</v>
      </c>
      <c r="D7" s="127"/>
      <c r="E7" s="127"/>
      <c r="F7" s="127"/>
      <c r="G7" s="8"/>
    </row>
    <row r="8" spans="2:7" ht="24.75" customHeight="1">
      <c r="B8" s="7"/>
      <c r="C8" s="18" t="s">
        <v>138</v>
      </c>
      <c r="D8" s="127" t="s">
        <v>279</v>
      </c>
      <c r="E8" s="127"/>
      <c r="F8" s="127"/>
      <c r="G8" s="8"/>
    </row>
    <row r="9" spans="2:7">
      <c r="B9" s="7"/>
      <c r="C9" s="1"/>
      <c r="D9" s="1"/>
      <c r="E9" s="1"/>
      <c r="F9" s="1"/>
      <c r="G9" s="8"/>
    </row>
    <row r="10" spans="2:7">
      <c r="B10" s="7"/>
      <c r="C10" s="1"/>
      <c r="D10" s="1"/>
      <c r="E10" s="1"/>
      <c r="F10" s="1"/>
      <c r="G10" s="8"/>
    </row>
    <row r="11" spans="2:7">
      <c r="B11" s="7"/>
      <c r="C11" s="1"/>
      <c r="D11" s="1"/>
      <c r="E11" s="1"/>
      <c r="F11" s="1"/>
      <c r="G11" s="8"/>
    </row>
    <row r="12" spans="2:7">
      <c r="B12" s="7"/>
      <c r="C12" s="1"/>
      <c r="D12" s="1"/>
      <c r="E12" s="1"/>
      <c r="F12" s="1"/>
      <c r="G12" s="8"/>
    </row>
    <row r="13" spans="2:7">
      <c r="B13" s="7"/>
      <c r="C13" s="1"/>
      <c r="D13" s="1"/>
      <c r="E13" s="1"/>
      <c r="F13" s="1"/>
      <c r="G13" s="8"/>
    </row>
    <row r="14" spans="2:7">
      <c r="B14" s="7"/>
      <c r="C14" s="1"/>
      <c r="D14" s="1"/>
      <c r="E14" s="1"/>
      <c r="F14" s="1"/>
      <c r="G14" s="8"/>
    </row>
    <row r="15" spans="2:7">
      <c r="B15" s="7"/>
      <c r="C15" s="1"/>
      <c r="D15" s="1"/>
      <c r="E15" s="1"/>
      <c r="F15" s="1"/>
      <c r="G15" s="8"/>
    </row>
    <row r="16" spans="2:7" ht="36">
      <c r="B16" s="7"/>
      <c r="C16" s="126" t="s">
        <v>133</v>
      </c>
      <c r="D16" s="126"/>
      <c r="E16" s="126"/>
      <c r="F16" s="126"/>
      <c r="G16" s="8"/>
    </row>
    <row r="17" spans="2:7" s="15" customFormat="1">
      <c r="B17" s="19"/>
      <c r="C17" s="125" t="s">
        <v>139</v>
      </c>
      <c r="D17" s="125"/>
      <c r="E17" s="125"/>
      <c r="F17" s="125"/>
      <c r="G17" s="20"/>
    </row>
    <row r="18" spans="2:7" s="15" customFormat="1">
      <c r="B18" s="19"/>
      <c r="C18" s="125" t="s">
        <v>140</v>
      </c>
      <c r="D18" s="125"/>
      <c r="E18" s="125"/>
      <c r="F18" s="125"/>
      <c r="G18" s="20"/>
    </row>
    <row r="19" spans="2:7" ht="47.25" customHeight="1">
      <c r="B19" s="7"/>
      <c r="C19" s="126" t="s">
        <v>294</v>
      </c>
      <c r="D19" s="126"/>
      <c r="E19" s="126"/>
      <c r="F19" s="126"/>
      <c r="G19" s="8"/>
    </row>
    <row r="20" spans="2:7">
      <c r="B20" s="7"/>
      <c r="C20" s="1"/>
      <c r="D20" s="1"/>
      <c r="E20" s="1"/>
      <c r="F20" s="1"/>
      <c r="G20" s="8"/>
    </row>
    <row r="21" spans="2:7">
      <c r="B21" s="7"/>
      <c r="C21" s="1"/>
      <c r="D21" s="1"/>
      <c r="E21" s="1"/>
      <c r="F21" s="1"/>
      <c r="G21" s="8"/>
    </row>
    <row r="22" spans="2:7">
      <c r="B22" s="7"/>
      <c r="C22" s="1"/>
      <c r="D22" s="1"/>
      <c r="E22" s="1"/>
      <c r="F22" s="1"/>
      <c r="G22" s="8"/>
    </row>
    <row r="23" spans="2:7">
      <c r="B23" s="7"/>
      <c r="C23" s="1"/>
      <c r="D23" s="1"/>
      <c r="E23" s="1"/>
      <c r="F23" s="1"/>
      <c r="G23" s="8"/>
    </row>
    <row r="24" spans="2:7">
      <c r="B24" s="7"/>
      <c r="C24" s="1"/>
      <c r="D24" s="1"/>
      <c r="E24" s="1"/>
      <c r="F24" s="1"/>
      <c r="G24" s="8"/>
    </row>
    <row r="25" spans="2:7">
      <c r="B25" s="7"/>
      <c r="C25" s="1"/>
      <c r="D25" s="1"/>
      <c r="E25" s="1"/>
      <c r="F25" s="1"/>
      <c r="G25" s="8"/>
    </row>
    <row r="26" spans="2:7">
      <c r="B26" s="7"/>
      <c r="C26" s="1"/>
      <c r="D26" s="1"/>
      <c r="E26" s="1"/>
      <c r="F26" s="1"/>
      <c r="G26" s="8"/>
    </row>
    <row r="27" spans="2:7">
      <c r="B27" s="7"/>
      <c r="C27" s="1"/>
      <c r="D27" s="1"/>
      <c r="E27" s="1"/>
      <c r="F27" s="1"/>
      <c r="G27" s="8"/>
    </row>
    <row r="28" spans="2:7">
      <c r="B28" s="7"/>
      <c r="C28" s="1"/>
      <c r="D28" s="1"/>
      <c r="E28" s="1"/>
      <c r="F28" s="1"/>
      <c r="G28" s="8"/>
    </row>
    <row r="29" spans="2:7">
      <c r="B29" s="7"/>
      <c r="C29" s="1"/>
      <c r="D29" s="1"/>
      <c r="E29" s="1"/>
      <c r="F29" s="1"/>
      <c r="G29" s="8"/>
    </row>
    <row r="30" spans="2:7">
      <c r="B30" s="7"/>
      <c r="C30" s="1"/>
      <c r="D30" s="1"/>
      <c r="E30" s="1"/>
      <c r="F30" s="1"/>
      <c r="G30" s="8"/>
    </row>
    <row r="31" spans="2:7">
      <c r="B31" s="7"/>
      <c r="C31" s="1"/>
      <c r="D31" s="1"/>
      <c r="E31" s="1"/>
      <c r="F31" s="1"/>
      <c r="G31" s="8"/>
    </row>
    <row r="32" spans="2:7">
      <c r="B32" s="7"/>
      <c r="C32" s="1"/>
      <c r="D32" s="1"/>
      <c r="E32" s="1"/>
      <c r="F32" s="1"/>
      <c r="G32" s="8"/>
    </row>
    <row r="33" spans="2:7">
      <c r="B33" s="7"/>
      <c r="C33" s="1"/>
      <c r="D33" s="1"/>
      <c r="E33" s="1"/>
      <c r="F33" s="1"/>
      <c r="G33" s="8"/>
    </row>
    <row r="34" spans="2:7">
      <c r="B34" s="7"/>
      <c r="C34" s="1"/>
      <c r="D34" s="1"/>
      <c r="E34" s="1"/>
      <c r="F34" s="1"/>
      <c r="G34" s="8"/>
    </row>
    <row r="35" spans="2:7" ht="18.75" customHeight="1">
      <c r="B35" s="7"/>
      <c r="C35" s="1" t="s">
        <v>141</v>
      </c>
      <c r="D35" s="1"/>
      <c r="E35" s="91" t="s">
        <v>237</v>
      </c>
      <c r="F35" s="1"/>
      <c r="G35" s="8"/>
    </row>
    <row r="36" spans="2:7" ht="18.75" customHeight="1">
      <c r="B36" s="7"/>
      <c r="C36" s="1" t="s">
        <v>142</v>
      </c>
      <c r="D36" s="1"/>
      <c r="E36" s="88" t="s">
        <v>251</v>
      </c>
      <c r="F36" s="1"/>
      <c r="G36" s="8"/>
    </row>
    <row r="37" spans="2:7" ht="18.75" customHeight="1">
      <c r="B37" s="7"/>
      <c r="C37" s="1" t="s">
        <v>143</v>
      </c>
      <c r="D37" s="1"/>
      <c r="E37" s="91" t="s">
        <v>238</v>
      </c>
      <c r="F37" s="1"/>
      <c r="G37" s="8"/>
    </row>
    <row r="38" spans="2:7" ht="18.75" customHeight="1">
      <c r="B38" s="7"/>
      <c r="C38" s="1" t="s">
        <v>144</v>
      </c>
      <c r="D38" s="1"/>
      <c r="E38" s="88" t="s">
        <v>257</v>
      </c>
      <c r="F38" s="1"/>
      <c r="G38" s="8"/>
    </row>
    <row r="39" spans="2:7">
      <c r="B39" s="7"/>
      <c r="C39" s="1"/>
      <c r="D39" s="1"/>
      <c r="E39" s="89"/>
      <c r="F39" s="1"/>
      <c r="G39" s="8"/>
    </row>
    <row r="40" spans="2:7" ht="18" customHeight="1">
      <c r="B40" s="7"/>
      <c r="C40" s="1" t="s">
        <v>145</v>
      </c>
      <c r="D40" s="21" t="s">
        <v>147</v>
      </c>
      <c r="E40" s="110" t="s">
        <v>296</v>
      </c>
      <c r="F40" s="1"/>
      <c r="G40" s="8"/>
    </row>
    <row r="41" spans="2:7" ht="18" customHeight="1">
      <c r="B41" s="7"/>
      <c r="C41" s="1"/>
      <c r="D41" s="21" t="s">
        <v>148</v>
      </c>
      <c r="E41" s="91" t="s">
        <v>295</v>
      </c>
      <c r="F41" s="1"/>
      <c r="G41" s="8"/>
    </row>
    <row r="42" spans="2:7" ht="15" customHeight="1">
      <c r="B42" s="7"/>
      <c r="C42" s="1"/>
      <c r="D42" s="21"/>
      <c r="E42" s="90"/>
      <c r="F42" s="1"/>
      <c r="G42" s="8"/>
    </row>
    <row r="43" spans="2:7" ht="15" customHeight="1">
      <c r="B43" s="7"/>
      <c r="C43" s="1" t="s">
        <v>146</v>
      </c>
      <c r="D43" s="1"/>
      <c r="E43" s="123" t="s">
        <v>303</v>
      </c>
      <c r="F43" s="1"/>
      <c r="G43" s="8"/>
    </row>
    <row r="44" spans="2:7" ht="15" customHeight="1">
      <c r="B44" s="7"/>
      <c r="C44" s="1"/>
      <c r="D44" s="1"/>
      <c r="E44" s="1"/>
      <c r="F44" s="1"/>
      <c r="G44" s="8"/>
    </row>
    <row r="45" spans="2:7" ht="13.5" thickBot="1">
      <c r="B45" s="9"/>
      <c r="C45" s="10"/>
      <c r="D45" s="10"/>
      <c r="E45" s="10"/>
      <c r="F45" s="10"/>
      <c r="G45" s="11"/>
    </row>
  </sheetData>
  <mergeCells count="10">
    <mergeCell ref="C18:F18"/>
    <mergeCell ref="C19:F19"/>
    <mergeCell ref="D7:F7"/>
    <mergeCell ref="D8:F8"/>
    <mergeCell ref="D3:F3"/>
    <mergeCell ref="D4:F4"/>
    <mergeCell ref="D5:F5"/>
    <mergeCell ref="D6:F6"/>
    <mergeCell ref="C17:F17"/>
    <mergeCell ref="C16:F16"/>
  </mergeCells>
  <phoneticPr fontId="6" type="noConversion"/>
  <printOptions horizontalCentered="1" verticalCentered="1"/>
  <pageMargins left="0.31" right="0.15" top="0.16" bottom="0.26" header="0.32" footer="0.24"/>
  <pageSetup scale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B1:Q147"/>
  <sheetViews>
    <sheetView tabSelected="1" topLeftCell="G24" zoomScaleSheetLayoutView="85" workbookViewId="0">
      <selection activeCell="M54" sqref="M54:N55"/>
    </sheetView>
  </sheetViews>
  <sheetFormatPr defaultRowHeight="15.75"/>
  <cols>
    <col min="1" max="1" width="2.7109375" style="1" customWidth="1"/>
    <col min="2" max="2" width="4.42578125" style="26" customWidth="1"/>
    <col min="3" max="3" width="6" style="18" customWidth="1"/>
    <col min="4" max="4" width="2.7109375" style="1" customWidth="1"/>
    <col min="5" max="5" width="62.7109375" style="21" customWidth="1"/>
    <col min="6" max="6" width="12.85546875" style="14" customWidth="1"/>
    <col min="7" max="7" width="18.28515625" style="1" customWidth="1"/>
    <col min="8" max="8" width="17" style="1" customWidth="1"/>
    <col min="9" max="9" width="3.85546875" style="1" customWidth="1"/>
    <col min="10" max="10" width="4.28515625" style="1" customWidth="1"/>
    <col min="11" max="11" width="71.42578125" style="1" customWidth="1"/>
    <col min="12" max="12" width="12" style="2" customWidth="1"/>
    <col min="13" max="13" width="15" style="33" bestFit="1" customWidth="1"/>
    <col min="14" max="14" width="15.85546875" style="33" customWidth="1"/>
    <col min="15" max="15" width="9.140625" style="1"/>
    <col min="16" max="16" width="12.7109375" style="1" bestFit="1" customWidth="1"/>
    <col min="17" max="16384" width="9.140625" style="1"/>
  </cols>
  <sheetData>
    <row r="1" spans="2:17">
      <c r="D1" s="12" t="s">
        <v>275</v>
      </c>
      <c r="E1" s="13"/>
      <c r="J1" s="12" t="s">
        <v>275</v>
      </c>
      <c r="K1" s="13"/>
      <c r="L1" s="14"/>
    </row>
    <row r="2" spans="2:17">
      <c r="D2" s="12"/>
      <c r="E2" s="13"/>
      <c r="G2" s="99"/>
      <c r="H2" s="99"/>
      <c r="J2" s="12"/>
      <c r="K2" s="13"/>
      <c r="L2" s="14"/>
    </row>
    <row r="3" spans="2:17" s="22" customFormat="1" ht="25.5">
      <c r="B3" s="150" t="s">
        <v>299</v>
      </c>
      <c r="C3" s="150"/>
      <c r="D3" s="150"/>
      <c r="E3" s="150"/>
      <c r="F3" s="150"/>
      <c r="G3" s="150"/>
      <c r="H3" s="150"/>
      <c r="I3" s="150" t="s">
        <v>300</v>
      </c>
      <c r="J3" s="150"/>
      <c r="K3" s="150"/>
      <c r="L3" s="150"/>
      <c r="M3" s="150"/>
      <c r="N3" s="150"/>
    </row>
    <row r="4" spans="2:17" s="22" customFormat="1" ht="25.5">
      <c r="B4" s="77"/>
      <c r="C4" s="77"/>
      <c r="D4" s="77"/>
      <c r="E4" s="77"/>
      <c r="F4" s="77"/>
      <c r="G4" s="77"/>
      <c r="H4" s="77"/>
      <c r="I4" s="151" t="s">
        <v>254</v>
      </c>
      <c r="J4" s="151"/>
      <c r="K4" s="151"/>
      <c r="L4" s="151"/>
      <c r="M4" s="151"/>
      <c r="N4" s="151"/>
    </row>
    <row r="5" spans="2:17" s="22" customFormat="1" ht="12.75">
      <c r="B5" s="27"/>
      <c r="C5" s="31" t="s">
        <v>301</v>
      </c>
      <c r="D5" s="31"/>
      <c r="E5" s="31"/>
      <c r="F5" s="99"/>
      <c r="G5" s="99"/>
      <c r="H5" s="103" t="s">
        <v>258</v>
      </c>
      <c r="I5" s="31" t="s">
        <v>302</v>
      </c>
      <c r="J5" s="31"/>
      <c r="K5" s="31"/>
      <c r="L5" s="31"/>
      <c r="M5" s="32"/>
      <c r="N5" s="103" t="s">
        <v>261</v>
      </c>
    </row>
    <row r="6" spans="2:17" ht="12.75">
      <c r="C6" s="31" t="s">
        <v>105</v>
      </c>
      <c r="D6" s="31"/>
      <c r="E6" s="31"/>
      <c r="F6" s="31"/>
      <c r="G6" s="31"/>
      <c r="H6" s="31"/>
      <c r="I6" s="31" t="s">
        <v>105</v>
      </c>
      <c r="J6" s="31"/>
      <c r="K6" s="31"/>
      <c r="L6" s="31"/>
      <c r="M6" s="32"/>
      <c r="N6" s="32"/>
    </row>
    <row r="7" spans="2:17" s="35" customFormat="1" ht="16.5" customHeight="1">
      <c r="B7" s="147" t="s">
        <v>178</v>
      </c>
      <c r="C7" s="147"/>
      <c r="D7" s="147"/>
      <c r="E7" s="147"/>
      <c r="F7" s="148" t="s">
        <v>5</v>
      </c>
      <c r="G7" s="149" t="s">
        <v>149</v>
      </c>
      <c r="H7" s="149"/>
      <c r="I7" s="147" t="s">
        <v>180</v>
      </c>
      <c r="J7" s="147"/>
      <c r="K7" s="147"/>
      <c r="L7" s="148" t="s">
        <v>5</v>
      </c>
      <c r="M7" s="149" t="s">
        <v>149</v>
      </c>
      <c r="N7" s="149"/>
    </row>
    <row r="8" spans="2:17" s="35" customFormat="1" ht="16.5" customHeight="1">
      <c r="B8" s="147"/>
      <c r="C8" s="147"/>
      <c r="D8" s="147"/>
      <c r="E8" s="147"/>
      <c r="F8" s="148"/>
      <c r="G8" s="34" t="s">
        <v>182</v>
      </c>
      <c r="H8" s="34" t="s">
        <v>181</v>
      </c>
      <c r="I8" s="147"/>
      <c r="J8" s="147"/>
      <c r="K8" s="147"/>
      <c r="L8" s="148"/>
      <c r="M8" s="34" t="s">
        <v>182</v>
      </c>
      <c r="N8" s="34" t="s">
        <v>181</v>
      </c>
    </row>
    <row r="9" spans="2:17" s="24" customFormat="1">
      <c r="B9" s="42" t="s">
        <v>3</v>
      </c>
      <c r="C9" s="43" t="s">
        <v>6</v>
      </c>
      <c r="D9" s="44"/>
      <c r="E9" s="44"/>
      <c r="F9" s="37"/>
      <c r="G9" s="36"/>
      <c r="H9" s="36"/>
      <c r="I9" s="133">
        <v>1</v>
      </c>
      <c r="J9" s="135" t="s">
        <v>83</v>
      </c>
      <c r="K9" s="136"/>
      <c r="L9" s="153" t="s">
        <v>215</v>
      </c>
      <c r="M9" s="167">
        <f>'[1]PASH 2012 OK'!$E$7</f>
        <v>12935826</v>
      </c>
      <c r="N9" s="167">
        <v>6664998</v>
      </c>
    </row>
    <row r="10" spans="2:17" s="18" customFormat="1">
      <c r="B10" s="45"/>
      <c r="C10" s="46">
        <v>1</v>
      </c>
      <c r="D10" s="43" t="s">
        <v>16</v>
      </c>
      <c r="E10" s="43"/>
      <c r="F10" s="38" t="s">
        <v>183</v>
      </c>
      <c r="G10" s="39">
        <v>2223884.170000005</v>
      </c>
      <c r="H10" s="39">
        <v>1932813.5044000011</v>
      </c>
      <c r="I10" s="156"/>
      <c r="J10" s="191"/>
      <c r="K10" s="192"/>
      <c r="L10" s="163"/>
      <c r="M10" s="168"/>
      <c r="N10" s="168"/>
      <c r="P10" s="197"/>
      <c r="Q10" s="197"/>
    </row>
    <row r="11" spans="2:17" s="23" customFormat="1" ht="18.75">
      <c r="B11" s="47"/>
      <c r="C11" s="46"/>
      <c r="D11" s="48" t="s">
        <v>150</v>
      </c>
      <c r="E11" s="49" t="s">
        <v>152</v>
      </c>
      <c r="F11" s="40"/>
      <c r="G11" s="41">
        <v>2223884.170000005</v>
      </c>
      <c r="H11" s="41">
        <v>1643693.5044000011</v>
      </c>
      <c r="I11" s="134"/>
      <c r="J11" s="137"/>
      <c r="K11" s="138"/>
      <c r="L11" s="154"/>
      <c r="M11" s="169"/>
      <c r="N11" s="169"/>
      <c r="O11"/>
    </row>
    <row r="12" spans="2:17" s="23" customFormat="1" ht="18.75">
      <c r="B12" s="47"/>
      <c r="C12" s="46"/>
      <c r="D12" s="48" t="s">
        <v>150</v>
      </c>
      <c r="E12" s="49" t="s">
        <v>151</v>
      </c>
      <c r="F12" s="40"/>
      <c r="G12" s="41"/>
      <c r="H12" s="41">
        <v>289120</v>
      </c>
      <c r="I12" s="133">
        <v>2</v>
      </c>
      <c r="J12" s="135" t="s">
        <v>84</v>
      </c>
      <c r="K12" s="135"/>
      <c r="L12" s="153" t="s">
        <v>216</v>
      </c>
      <c r="M12" s="167">
        <f>'[1]PASH 2012 OK'!$E$11</f>
        <v>35505478.630000003</v>
      </c>
      <c r="N12" s="155">
        <v>6832471.4000000004</v>
      </c>
    </row>
    <row r="13" spans="2:17" s="18" customFormat="1">
      <c r="B13" s="45"/>
      <c r="C13" s="46">
        <v>2</v>
      </c>
      <c r="D13" s="43" t="s">
        <v>7</v>
      </c>
      <c r="E13" s="43"/>
      <c r="F13" s="38" t="s">
        <v>184</v>
      </c>
      <c r="G13" s="39"/>
      <c r="H13" s="39"/>
      <c r="I13" s="134"/>
      <c r="J13" s="137"/>
      <c r="K13" s="137"/>
      <c r="L13" s="154"/>
      <c r="M13" s="169"/>
      <c r="N13" s="155"/>
    </row>
    <row r="14" spans="2:17">
      <c r="B14" s="51"/>
      <c r="C14" s="46"/>
      <c r="D14" s="48" t="s">
        <v>150</v>
      </c>
      <c r="E14" s="49" t="s">
        <v>8</v>
      </c>
      <c r="F14" s="40"/>
      <c r="G14" s="41"/>
      <c r="H14" s="41"/>
      <c r="I14" s="133">
        <v>3</v>
      </c>
      <c r="J14" s="135" t="s">
        <v>85</v>
      </c>
      <c r="K14" s="135"/>
      <c r="L14" s="153" t="s">
        <v>217</v>
      </c>
      <c r="M14" s="167">
        <f>-'[1]pash 2012 V2'!$D$24</f>
        <v>-1111780.4607000011</v>
      </c>
      <c r="N14" s="155">
        <v>-52371</v>
      </c>
    </row>
    <row r="15" spans="2:17">
      <c r="B15" s="51"/>
      <c r="C15" s="46"/>
      <c r="D15" s="48" t="s">
        <v>150</v>
      </c>
      <c r="E15" s="49" t="s">
        <v>9</v>
      </c>
      <c r="F15" s="40"/>
      <c r="G15" s="41"/>
      <c r="H15" s="41"/>
      <c r="I15" s="134"/>
      <c r="J15" s="137"/>
      <c r="K15" s="137"/>
      <c r="L15" s="154"/>
      <c r="M15" s="169"/>
      <c r="N15" s="155"/>
    </row>
    <row r="16" spans="2:17" s="24" customFormat="1">
      <c r="B16" s="42"/>
      <c r="C16" s="43"/>
      <c r="D16" s="44" t="s">
        <v>10</v>
      </c>
      <c r="E16" s="44"/>
      <c r="F16" s="37"/>
      <c r="G16" s="36"/>
      <c r="H16" s="36"/>
      <c r="I16" s="188"/>
      <c r="J16" s="189" t="s">
        <v>86</v>
      </c>
      <c r="K16" s="190"/>
      <c r="L16" s="179"/>
      <c r="M16" s="174"/>
      <c r="N16" s="176"/>
    </row>
    <row r="17" spans="2:14" s="18" customFormat="1">
      <c r="B17" s="45"/>
      <c r="C17" s="46">
        <v>3</v>
      </c>
      <c r="D17" s="43" t="s">
        <v>11</v>
      </c>
      <c r="E17" s="43"/>
      <c r="F17" s="38" t="s">
        <v>185</v>
      </c>
      <c r="G17" s="39"/>
      <c r="H17" s="39"/>
      <c r="I17" s="188"/>
      <c r="J17" s="189"/>
      <c r="K17" s="190"/>
      <c r="L17" s="180"/>
      <c r="M17" s="175"/>
      <c r="N17" s="176"/>
    </row>
    <row r="18" spans="2:14">
      <c r="B18" s="51"/>
      <c r="C18" s="46"/>
      <c r="D18" s="48" t="s">
        <v>150</v>
      </c>
      <c r="E18" s="49" t="s">
        <v>244</v>
      </c>
      <c r="F18" s="40"/>
      <c r="G18" s="41"/>
      <c r="H18" s="100"/>
      <c r="I18" s="188"/>
      <c r="J18" s="189" t="s">
        <v>87</v>
      </c>
      <c r="K18" s="190"/>
      <c r="L18" s="173"/>
      <c r="M18" s="174"/>
      <c r="N18" s="176"/>
    </row>
    <row r="19" spans="2:14">
      <c r="B19" s="51"/>
      <c r="C19" s="46"/>
      <c r="D19" s="48" t="s">
        <v>150</v>
      </c>
      <c r="E19" s="49" t="s">
        <v>153</v>
      </c>
      <c r="F19" s="40"/>
      <c r="G19" s="41">
        <v>27500</v>
      </c>
      <c r="H19" s="41"/>
      <c r="I19" s="188"/>
      <c r="J19" s="189"/>
      <c r="K19" s="190"/>
      <c r="L19" s="173"/>
      <c r="M19" s="175"/>
      <c r="N19" s="176"/>
    </row>
    <row r="20" spans="2:14">
      <c r="B20" s="51"/>
      <c r="C20" s="46"/>
      <c r="D20" s="48" t="s">
        <v>150</v>
      </c>
      <c r="E20" s="49" t="s">
        <v>154</v>
      </c>
      <c r="F20" s="40"/>
      <c r="G20" s="41">
        <v>80000</v>
      </c>
      <c r="H20" s="100">
        <v>70000</v>
      </c>
      <c r="I20" s="133">
        <v>4</v>
      </c>
      <c r="J20" s="135" t="s">
        <v>95</v>
      </c>
      <c r="K20" s="135"/>
      <c r="L20" s="153" t="s">
        <v>218</v>
      </c>
      <c r="M20" s="164"/>
      <c r="N20" s="155"/>
    </row>
    <row r="21" spans="2:14">
      <c r="B21" s="51"/>
      <c r="C21" s="46"/>
      <c r="D21" s="48" t="s">
        <v>150</v>
      </c>
      <c r="E21" s="49" t="s">
        <v>155</v>
      </c>
      <c r="F21" s="40"/>
      <c r="G21" s="106">
        <v>251592.08000000007</v>
      </c>
      <c r="H21" s="41"/>
      <c r="I21" s="134"/>
      <c r="J21" s="137"/>
      <c r="K21" s="137"/>
      <c r="L21" s="154"/>
      <c r="M21" s="166"/>
      <c r="N21" s="155"/>
    </row>
    <row r="22" spans="2:14">
      <c r="B22" s="51"/>
      <c r="C22" s="46"/>
      <c r="D22" s="48" t="s">
        <v>150</v>
      </c>
      <c r="E22" s="49" t="s">
        <v>156</v>
      </c>
      <c r="F22" s="40"/>
      <c r="G22" s="41"/>
      <c r="H22" s="41"/>
      <c r="I22" s="133">
        <v>5</v>
      </c>
      <c r="J22" s="135" t="s">
        <v>89</v>
      </c>
      <c r="K22" s="135"/>
      <c r="L22" s="153" t="s">
        <v>219</v>
      </c>
      <c r="M22" s="167">
        <f>M24+M26+M28</f>
        <v>-21829922</v>
      </c>
      <c r="N22" s="167">
        <f>N24+N26+N28</f>
        <v>-22996833</v>
      </c>
    </row>
    <row r="23" spans="2:14">
      <c r="B23" s="51"/>
      <c r="C23" s="46"/>
      <c r="D23" s="48" t="s">
        <v>150</v>
      </c>
      <c r="E23" s="49" t="s">
        <v>12</v>
      </c>
      <c r="F23" s="40"/>
      <c r="G23" s="41"/>
      <c r="H23" s="41"/>
      <c r="I23" s="134"/>
      <c r="J23" s="137"/>
      <c r="K23" s="137"/>
      <c r="L23" s="154"/>
      <c r="M23" s="169"/>
      <c r="N23" s="169"/>
    </row>
    <row r="24" spans="2:14" s="24" customFormat="1">
      <c r="B24" s="53"/>
      <c r="C24" s="46"/>
      <c r="D24" s="48" t="s">
        <v>150</v>
      </c>
      <c r="E24" s="49" t="s">
        <v>13</v>
      </c>
      <c r="F24" s="40"/>
      <c r="G24" s="41"/>
      <c r="H24" s="41"/>
      <c r="I24" s="186"/>
      <c r="J24" s="171" t="s">
        <v>246</v>
      </c>
      <c r="K24" s="171"/>
      <c r="L24" s="173"/>
      <c r="M24" s="174">
        <f>-'[1]pash 2012 V1'!$C$59</f>
        <v>-19575400</v>
      </c>
      <c r="N24" s="176">
        <v>-20642752</v>
      </c>
    </row>
    <row r="25" spans="2:14" s="24" customFormat="1">
      <c r="B25" s="53"/>
      <c r="C25" s="46"/>
      <c r="D25" s="48" t="s">
        <v>150</v>
      </c>
      <c r="E25" s="49" t="s">
        <v>14</v>
      </c>
      <c r="F25" s="40"/>
      <c r="G25" s="41"/>
      <c r="H25" s="41"/>
      <c r="I25" s="187"/>
      <c r="J25" s="172"/>
      <c r="K25" s="172"/>
      <c r="L25" s="173"/>
      <c r="M25" s="175"/>
      <c r="N25" s="176"/>
    </row>
    <row r="26" spans="2:14" s="24" customFormat="1">
      <c r="B26" s="53"/>
      <c r="C26" s="46"/>
      <c r="D26" s="48" t="s">
        <v>150</v>
      </c>
      <c r="E26" s="49" t="s">
        <v>15</v>
      </c>
      <c r="F26" s="40"/>
      <c r="G26" s="41"/>
      <c r="H26" s="41"/>
      <c r="I26" s="186"/>
      <c r="J26" s="171" t="s">
        <v>90</v>
      </c>
      <c r="K26" s="171"/>
      <c r="L26" s="173"/>
      <c r="M26" s="174">
        <f>-'[1]pash 2012 V1'!$C$60</f>
        <v>-2254522</v>
      </c>
      <c r="N26" s="176">
        <v>-1500520</v>
      </c>
    </row>
    <row r="27" spans="2:14" s="24" customFormat="1">
      <c r="B27" s="42"/>
      <c r="C27" s="43"/>
      <c r="D27" s="44" t="s">
        <v>17</v>
      </c>
      <c r="E27" s="44"/>
      <c r="F27" s="37"/>
      <c r="G27" s="39">
        <v>359092.08000000007</v>
      </c>
      <c r="H27" s="39">
        <v>70000</v>
      </c>
      <c r="I27" s="187"/>
      <c r="J27" s="172"/>
      <c r="K27" s="172"/>
      <c r="L27" s="173"/>
      <c r="M27" s="175"/>
      <c r="N27" s="176"/>
    </row>
    <row r="28" spans="2:14" s="18" customFormat="1">
      <c r="B28" s="45"/>
      <c r="C28" s="46">
        <v>4</v>
      </c>
      <c r="D28" s="43" t="s">
        <v>18</v>
      </c>
      <c r="E28" s="43"/>
      <c r="F28" s="38" t="s">
        <v>186</v>
      </c>
      <c r="G28" s="39">
        <v>5040922.0999999996</v>
      </c>
      <c r="H28" s="39">
        <v>905320.7</v>
      </c>
      <c r="I28" s="186"/>
      <c r="J28" s="171" t="s">
        <v>280</v>
      </c>
      <c r="K28" s="171"/>
      <c r="L28" s="173"/>
      <c r="M28" s="174"/>
      <c r="N28" s="176">
        <v>-853561</v>
      </c>
    </row>
    <row r="29" spans="2:14">
      <c r="B29" s="51"/>
      <c r="C29" s="46"/>
      <c r="D29" s="48" t="s">
        <v>150</v>
      </c>
      <c r="E29" s="49" t="s">
        <v>19</v>
      </c>
      <c r="F29" s="40"/>
      <c r="G29" s="41"/>
      <c r="H29" s="41"/>
      <c r="I29" s="187"/>
      <c r="J29" s="172"/>
      <c r="K29" s="172"/>
      <c r="L29" s="173"/>
      <c r="M29" s="175"/>
      <c r="N29" s="176"/>
    </row>
    <row r="30" spans="2:14">
      <c r="B30" s="51"/>
      <c r="C30" s="46"/>
      <c r="D30" s="48" t="s">
        <v>150</v>
      </c>
      <c r="E30" s="49" t="s">
        <v>157</v>
      </c>
      <c r="F30" s="40"/>
      <c r="G30" s="41">
        <v>5040922.0999999996</v>
      </c>
      <c r="H30" s="41">
        <v>789166.7</v>
      </c>
      <c r="I30" s="133">
        <v>6</v>
      </c>
      <c r="J30" s="135" t="s">
        <v>91</v>
      </c>
      <c r="K30" s="135"/>
      <c r="L30" s="153" t="s">
        <v>220</v>
      </c>
      <c r="M30" s="167">
        <f>-'[1]pash 2012 V1'!$C$66</f>
        <v>-68127</v>
      </c>
      <c r="N30" s="155">
        <v>-17063</v>
      </c>
    </row>
    <row r="31" spans="2:14">
      <c r="B31" s="51"/>
      <c r="C31" s="46"/>
      <c r="D31" s="48" t="s">
        <v>150</v>
      </c>
      <c r="E31" s="49" t="s">
        <v>20</v>
      </c>
      <c r="F31" s="40"/>
      <c r="G31" s="41"/>
      <c r="H31" s="41"/>
      <c r="I31" s="134"/>
      <c r="J31" s="137"/>
      <c r="K31" s="137"/>
      <c r="L31" s="154"/>
      <c r="M31" s="169"/>
      <c r="N31" s="155"/>
    </row>
    <row r="32" spans="2:14">
      <c r="B32" s="51"/>
      <c r="C32" s="46"/>
      <c r="D32" s="48" t="s">
        <v>150</v>
      </c>
      <c r="E32" s="49" t="s">
        <v>21</v>
      </c>
      <c r="F32" s="40"/>
      <c r="G32" s="41"/>
      <c r="H32" s="41"/>
      <c r="I32" s="133">
        <v>7</v>
      </c>
      <c r="J32" s="135" t="s">
        <v>88</v>
      </c>
      <c r="K32" s="135"/>
      <c r="L32" s="153" t="s">
        <v>221</v>
      </c>
      <c r="M32" s="167">
        <f>-'[1]PASH 2012 OK'!$D$33</f>
        <v>-63616414.668799989</v>
      </c>
      <c r="N32" s="155">
        <v>-8768136.5700000003</v>
      </c>
    </row>
    <row r="33" spans="2:14">
      <c r="B33" s="51"/>
      <c r="C33" s="46"/>
      <c r="D33" s="48" t="s">
        <v>150</v>
      </c>
      <c r="E33" s="49" t="s">
        <v>22</v>
      </c>
      <c r="F33" s="40"/>
      <c r="G33" s="41"/>
      <c r="H33" s="100">
        <v>116154</v>
      </c>
      <c r="I33" s="134"/>
      <c r="J33" s="137"/>
      <c r="K33" s="137"/>
      <c r="L33" s="154"/>
      <c r="M33" s="169"/>
      <c r="N33" s="155"/>
    </row>
    <row r="34" spans="2:14">
      <c r="B34" s="51"/>
      <c r="C34" s="46"/>
      <c r="D34" s="48" t="s">
        <v>150</v>
      </c>
      <c r="E34" s="49" t="s">
        <v>23</v>
      </c>
      <c r="F34" s="40"/>
      <c r="G34" s="41"/>
      <c r="H34" s="41"/>
      <c r="I34" s="133">
        <v>8</v>
      </c>
      <c r="J34" s="135" t="s">
        <v>248</v>
      </c>
      <c r="K34" s="135"/>
      <c r="L34" s="153" t="s">
        <v>222</v>
      </c>
      <c r="M34" s="130">
        <f>M9+M12+M14+M22+M30+M32</f>
        <v>-38184939.499499984</v>
      </c>
      <c r="N34" s="132">
        <f>N9+N12+N14+N22+N30+N32</f>
        <v>-18336934.170000002</v>
      </c>
    </row>
    <row r="35" spans="2:14" s="24" customFormat="1">
      <c r="B35" s="42"/>
      <c r="C35" s="43"/>
      <c r="D35" s="44" t="s">
        <v>24</v>
      </c>
      <c r="E35" s="44"/>
      <c r="F35" s="37"/>
      <c r="G35" s="39">
        <v>5040922.0999999996</v>
      </c>
      <c r="H35" s="39">
        <v>905320.7</v>
      </c>
      <c r="I35" s="134"/>
      <c r="J35" s="137"/>
      <c r="K35" s="137"/>
      <c r="L35" s="154"/>
      <c r="M35" s="131"/>
      <c r="N35" s="132"/>
    </row>
    <row r="36" spans="2:14" s="18" customFormat="1">
      <c r="B36" s="54"/>
      <c r="C36" s="46">
        <v>5</v>
      </c>
      <c r="D36" s="43" t="s">
        <v>25</v>
      </c>
      <c r="E36" s="43"/>
      <c r="F36" s="38" t="s">
        <v>187</v>
      </c>
      <c r="G36" s="39"/>
      <c r="H36" s="39"/>
      <c r="I36" s="133">
        <v>9</v>
      </c>
      <c r="J36" s="135" t="s">
        <v>96</v>
      </c>
      <c r="K36" s="135"/>
      <c r="L36" s="153" t="s">
        <v>223</v>
      </c>
      <c r="M36" s="183"/>
      <c r="N36" s="185"/>
    </row>
    <row r="37" spans="2:14" s="18" customFormat="1">
      <c r="B37" s="45"/>
      <c r="C37" s="46">
        <v>6</v>
      </c>
      <c r="D37" s="43" t="s">
        <v>26</v>
      </c>
      <c r="E37" s="43"/>
      <c r="F37" s="38" t="s">
        <v>188</v>
      </c>
      <c r="G37" s="39"/>
      <c r="H37" s="39"/>
      <c r="I37" s="134"/>
      <c r="J37" s="137"/>
      <c r="K37" s="137"/>
      <c r="L37" s="154"/>
      <c r="M37" s="184"/>
      <c r="N37" s="185"/>
    </row>
    <row r="38" spans="2:14" s="18" customFormat="1">
      <c r="B38" s="45"/>
      <c r="C38" s="46">
        <v>7</v>
      </c>
      <c r="D38" s="43" t="s">
        <v>27</v>
      </c>
      <c r="E38" s="43"/>
      <c r="F38" s="38" t="s">
        <v>189</v>
      </c>
      <c r="G38" s="39">
        <v>0</v>
      </c>
      <c r="H38" s="39">
        <v>1798110</v>
      </c>
      <c r="I38" s="133">
        <v>10</v>
      </c>
      <c r="J38" s="181" t="s">
        <v>93</v>
      </c>
      <c r="K38" s="181"/>
      <c r="L38" s="153" t="s">
        <v>224</v>
      </c>
      <c r="M38" s="155"/>
      <c r="N38" s="155"/>
    </row>
    <row r="39" spans="2:14" s="18" customFormat="1">
      <c r="B39" s="45"/>
      <c r="C39" s="46"/>
      <c r="D39" s="48" t="s">
        <v>150</v>
      </c>
      <c r="E39" s="49" t="s">
        <v>158</v>
      </c>
      <c r="F39" s="38"/>
      <c r="G39" s="41"/>
      <c r="H39" s="41">
        <v>1798110</v>
      </c>
      <c r="I39" s="134"/>
      <c r="J39" s="182"/>
      <c r="K39" s="182"/>
      <c r="L39" s="154"/>
      <c r="M39" s="155"/>
      <c r="N39" s="155"/>
    </row>
    <row r="40" spans="2:14" s="18" customFormat="1">
      <c r="B40" s="45"/>
      <c r="C40" s="46"/>
      <c r="D40" s="43" t="s">
        <v>28</v>
      </c>
      <c r="E40" s="43"/>
      <c r="F40" s="38"/>
      <c r="G40" s="39">
        <v>7623898.3500000052</v>
      </c>
      <c r="H40" s="39">
        <v>4706244.2044000011</v>
      </c>
      <c r="I40" s="133">
        <v>11</v>
      </c>
      <c r="J40" s="181" t="s">
        <v>92</v>
      </c>
      <c r="K40" s="181"/>
      <c r="L40" s="153" t="s">
        <v>225</v>
      </c>
      <c r="M40" s="155"/>
      <c r="N40" s="155"/>
    </row>
    <row r="41" spans="2:14">
      <c r="B41" s="51"/>
      <c r="C41" s="46"/>
      <c r="D41" s="49"/>
      <c r="E41" s="49"/>
      <c r="F41" s="40"/>
      <c r="G41" s="41"/>
      <c r="H41" s="41"/>
      <c r="I41" s="134"/>
      <c r="J41" s="182"/>
      <c r="K41" s="182"/>
      <c r="L41" s="154"/>
      <c r="M41" s="155"/>
      <c r="N41" s="155"/>
    </row>
    <row r="42" spans="2:14" s="24" customFormat="1">
      <c r="B42" s="42" t="s">
        <v>4</v>
      </c>
      <c r="C42" s="43" t="s">
        <v>29</v>
      </c>
      <c r="D42" s="44"/>
      <c r="E42" s="44"/>
      <c r="F42" s="37"/>
      <c r="G42" s="36"/>
      <c r="H42" s="36"/>
      <c r="I42" s="133">
        <v>12</v>
      </c>
      <c r="J42" s="135" t="s">
        <v>94</v>
      </c>
      <c r="K42" s="135"/>
      <c r="L42" s="153" t="s">
        <v>226</v>
      </c>
      <c r="M42" s="155">
        <f>M48</f>
        <v>71724.739999999991</v>
      </c>
      <c r="N42" s="155">
        <f>N48</f>
        <v>-62479.040000000001</v>
      </c>
    </row>
    <row r="43" spans="2:14" s="18" customFormat="1">
      <c r="B43" s="45"/>
      <c r="C43" s="46">
        <v>1</v>
      </c>
      <c r="D43" s="43" t="s">
        <v>30</v>
      </c>
      <c r="E43" s="43"/>
      <c r="F43" s="38" t="s">
        <v>190</v>
      </c>
      <c r="G43" s="39"/>
      <c r="H43" s="39"/>
      <c r="I43" s="134"/>
      <c r="J43" s="137"/>
      <c r="K43" s="137"/>
      <c r="L43" s="154"/>
      <c r="M43" s="155"/>
      <c r="N43" s="155"/>
    </row>
    <row r="44" spans="2:14" s="21" customFormat="1">
      <c r="B44" s="51"/>
      <c r="C44" s="43"/>
      <c r="D44" s="49"/>
      <c r="E44" s="49" t="s">
        <v>31</v>
      </c>
      <c r="F44" s="38"/>
      <c r="G44" s="41"/>
      <c r="H44" s="41"/>
      <c r="I44" s="170" t="s">
        <v>269</v>
      </c>
      <c r="J44" s="177" t="s">
        <v>247</v>
      </c>
      <c r="K44" s="178"/>
      <c r="L44" s="173"/>
      <c r="M44" s="155"/>
      <c r="N44" s="176"/>
    </row>
    <row r="45" spans="2:14" s="21" customFormat="1">
      <c r="B45" s="51"/>
      <c r="C45" s="46"/>
      <c r="D45" s="49"/>
      <c r="E45" s="49" t="s">
        <v>32</v>
      </c>
      <c r="F45" s="40"/>
      <c r="G45" s="41"/>
      <c r="H45" s="41"/>
      <c r="I45" s="170"/>
      <c r="J45" s="177"/>
      <c r="K45" s="178"/>
      <c r="L45" s="173"/>
      <c r="M45" s="155"/>
      <c r="N45" s="176"/>
    </row>
    <row r="46" spans="2:14">
      <c r="B46" s="51"/>
      <c r="C46" s="55"/>
      <c r="D46" s="52"/>
      <c r="E46" s="49" t="s">
        <v>33</v>
      </c>
      <c r="F46" s="40"/>
      <c r="G46" s="41"/>
      <c r="H46" s="41"/>
      <c r="I46" s="170" t="s">
        <v>270</v>
      </c>
      <c r="J46" s="171" t="s">
        <v>98</v>
      </c>
      <c r="K46" s="171"/>
      <c r="L46" s="179" t="s">
        <v>226</v>
      </c>
      <c r="M46" s="155"/>
      <c r="N46" s="176"/>
    </row>
    <row r="47" spans="2:14">
      <c r="B47" s="51"/>
      <c r="C47" s="55"/>
      <c r="D47" s="52"/>
      <c r="E47" s="49" t="s">
        <v>34</v>
      </c>
      <c r="F47" s="40"/>
      <c r="G47" s="41"/>
      <c r="H47" s="41"/>
      <c r="I47" s="170"/>
      <c r="J47" s="172"/>
      <c r="K47" s="172"/>
      <c r="L47" s="180"/>
      <c r="M47" s="155"/>
      <c r="N47" s="176"/>
    </row>
    <row r="48" spans="2:14" s="24" customFormat="1">
      <c r="B48" s="42"/>
      <c r="C48" s="43"/>
      <c r="D48" s="44" t="s">
        <v>35</v>
      </c>
      <c r="E48" s="44"/>
      <c r="F48" s="37"/>
      <c r="G48" s="36"/>
      <c r="H48" s="36"/>
      <c r="I48" s="170" t="s">
        <v>271</v>
      </c>
      <c r="J48" s="171" t="s">
        <v>245</v>
      </c>
      <c r="K48" s="171"/>
      <c r="L48" s="173"/>
      <c r="M48" s="174">
        <f>'[1]PASH 2012 OK'!$D$14-'[1]PASH 2012 OK'!$C$65</f>
        <v>71724.739999999991</v>
      </c>
      <c r="N48" s="176">
        <v>-62479.040000000001</v>
      </c>
    </row>
    <row r="49" spans="2:14" s="18" customFormat="1">
      <c r="B49" s="45"/>
      <c r="C49" s="46">
        <v>2</v>
      </c>
      <c r="D49" s="43" t="s">
        <v>36</v>
      </c>
      <c r="E49" s="43"/>
      <c r="F49" s="38" t="s">
        <v>191</v>
      </c>
      <c r="G49" s="39"/>
      <c r="H49" s="39"/>
      <c r="I49" s="170"/>
      <c r="J49" s="172"/>
      <c r="K49" s="172"/>
      <c r="L49" s="173"/>
      <c r="M49" s="175"/>
      <c r="N49" s="176"/>
    </row>
    <row r="50" spans="2:14" s="24" customFormat="1">
      <c r="B50" s="53"/>
      <c r="C50" s="46"/>
      <c r="D50" s="48" t="s">
        <v>150</v>
      </c>
      <c r="E50" s="49" t="s">
        <v>37</v>
      </c>
      <c r="F50" s="40"/>
      <c r="G50" s="41"/>
      <c r="H50" s="41"/>
      <c r="I50" s="170" t="s">
        <v>272</v>
      </c>
      <c r="J50" s="171" t="s">
        <v>99</v>
      </c>
      <c r="K50" s="171"/>
      <c r="L50" s="173"/>
      <c r="M50" s="174"/>
      <c r="N50" s="176"/>
    </row>
    <row r="51" spans="2:14" s="21" customFormat="1">
      <c r="B51" s="51"/>
      <c r="C51" s="46"/>
      <c r="D51" s="48" t="s">
        <v>150</v>
      </c>
      <c r="E51" s="49" t="s">
        <v>38</v>
      </c>
      <c r="F51" s="38"/>
      <c r="G51" s="41"/>
      <c r="H51" s="41"/>
      <c r="I51" s="170"/>
      <c r="J51" s="172"/>
      <c r="K51" s="172"/>
      <c r="L51" s="173"/>
      <c r="M51" s="175"/>
      <c r="N51" s="176"/>
    </row>
    <row r="52" spans="2:14" s="21" customFormat="1">
      <c r="B52" s="51"/>
      <c r="C52" s="46"/>
      <c r="D52" s="48" t="s">
        <v>150</v>
      </c>
      <c r="E52" s="49" t="s">
        <v>39</v>
      </c>
      <c r="F52" s="40"/>
      <c r="G52" s="41">
        <v>393666.66666666669</v>
      </c>
      <c r="H52" s="101"/>
      <c r="I52" s="133">
        <v>13</v>
      </c>
      <c r="J52" s="135" t="s">
        <v>100</v>
      </c>
      <c r="K52" s="135"/>
      <c r="L52" s="153" t="s">
        <v>227</v>
      </c>
      <c r="M52" s="155"/>
      <c r="N52" s="155"/>
    </row>
    <row r="53" spans="2:14" s="21" customFormat="1">
      <c r="B53" s="51"/>
      <c r="C53" s="46"/>
      <c r="D53" s="48" t="s">
        <v>150</v>
      </c>
      <c r="E53" s="49" t="s">
        <v>40</v>
      </c>
      <c r="F53" s="40"/>
      <c r="G53" s="41">
        <v>402709.86333333334</v>
      </c>
      <c r="H53" s="41">
        <v>68254</v>
      </c>
      <c r="I53" s="134"/>
      <c r="J53" s="137"/>
      <c r="K53" s="137"/>
      <c r="L53" s="154"/>
      <c r="M53" s="155"/>
      <c r="N53" s="155"/>
    </row>
    <row r="54" spans="2:14" s="24" customFormat="1">
      <c r="B54" s="42"/>
      <c r="C54" s="43"/>
      <c r="D54" s="44" t="s">
        <v>10</v>
      </c>
      <c r="E54" s="44"/>
      <c r="F54" s="37"/>
      <c r="G54" s="39">
        <v>796376.53</v>
      </c>
      <c r="H54" s="39">
        <v>68254</v>
      </c>
      <c r="I54" s="133">
        <v>14</v>
      </c>
      <c r="J54" s="135" t="s">
        <v>101</v>
      </c>
      <c r="K54" s="135"/>
      <c r="L54" s="153" t="s">
        <v>228</v>
      </c>
      <c r="M54" s="155">
        <f>M34+M42</f>
        <v>-38113214.759499982</v>
      </c>
      <c r="N54" s="155">
        <f>N34+N42</f>
        <v>-18399413.210000001</v>
      </c>
    </row>
    <row r="55" spans="2:14" s="18" customFormat="1">
      <c r="B55" s="45"/>
      <c r="C55" s="46">
        <v>3</v>
      </c>
      <c r="D55" s="43" t="s">
        <v>41</v>
      </c>
      <c r="E55" s="43"/>
      <c r="F55" s="38" t="s">
        <v>192</v>
      </c>
      <c r="G55" s="101"/>
      <c r="H55" s="101"/>
      <c r="I55" s="134"/>
      <c r="J55" s="137"/>
      <c r="K55" s="137"/>
      <c r="L55" s="154"/>
      <c r="M55" s="155"/>
      <c r="N55" s="155"/>
    </row>
    <row r="56" spans="2:14" s="18" customFormat="1">
      <c r="B56" s="45"/>
      <c r="C56" s="46">
        <v>4</v>
      </c>
      <c r="D56" s="43" t="s">
        <v>42</v>
      </c>
      <c r="E56" s="43"/>
      <c r="F56" s="38" t="s">
        <v>193</v>
      </c>
      <c r="G56" s="39"/>
      <c r="H56" s="39"/>
      <c r="I56" s="133">
        <v>15</v>
      </c>
      <c r="J56" s="135" t="s">
        <v>102</v>
      </c>
      <c r="K56" s="135"/>
      <c r="L56" s="153" t="s">
        <v>229</v>
      </c>
      <c r="M56" s="155">
        <v>0</v>
      </c>
      <c r="N56" s="155">
        <v>0</v>
      </c>
    </row>
    <row r="57" spans="2:14">
      <c r="B57" s="51"/>
      <c r="C57" s="46"/>
      <c r="D57" s="48" t="s">
        <v>150</v>
      </c>
      <c r="E57" s="49" t="s">
        <v>43</v>
      </c>
      <c r="F57" s="40"/>
      <c r="G57" s="41"/>
      <c r="H57" s="41"/>
      <c r="I57" s="134"/>
      <c r="J57" s="137"/>
      <c r="K57" s="137"/>
      <c r="L57" s="154"/>
      <c r="M57" s="155"/>
      <c r="N57" s="155"/>
    </row>
    <row r="58" spans="2:14" s="23" customFormat="1" ht="18.75">
      <c r="B58" s="47"/>
      <c r="C58" s="46"/>
      <c r="D58" s="48" t="s">
        <v>150</v>
      </c>
      <c r="E58" s="49" t="s">
        <v>44</v>
      </c>
      <c r="F58" s="40"/>
      <c r="G58" s="41"/>
      <c r="H58" s="41"/>
      <c r="I58" s="133">
        <v>16</v>
      </c>
      <c r="J58" s="135" t="s">
        <v>249</v>
      </c>
      <c r="K58" s="135"/>
      <c r="L58" s="153" t="s">
        <v>230</v>
      </c>
      <c r="M58" s="155">
        <f>M54-M56</f>
        <v>-38113214.759499982</v>
      </c>
      <c r="N58" s="155">
        <f>N54-N56</f>
        <v>-18399413.210000001</v>
      </c>
    </row>
    <row r="59" spans="2:14">
      <c r="B59" s="51"/>
      <c r="C59" s="55"/>
      <c r="D59" s="48" t="s">
        <v>150</v>
      </c>
      <c r="E59" s="49" t="s">
        <v>45</v>
      </c>
      <c r="F59" s="40"/>
      <c r="G59" s="41"/>
      <c r="H59" s="41"/>
      <c r="I59" s="134"/>
      <c r="J59" s="137"/>
      <c r="K59" s="137"/>
      <c r="L59" s="154"/>
      <c r="M59" s="155"/>
      <c r="N59" s="155"/>
    </row>
    <row r="60" spans="2:14" s="24" customFormat="1">
      <c r="B60" s="42"/>
      <c r="C60" s="43"/>
      <c r="D60" s="44" t="s">
        <v>24</v>
      </c>
      <c r="E60" s="44"/>
      <c r="F60" s="37"/>
      <c r="G60" s="39">
        <v>0</v>
      </c>
      <c r="H60" s="39">
        <v>0</v>
      </c>
      <c r="I60" s="133">
        <v>17</v>
      </c>
      <c r="J60" s="135" t="s">
        <v>104</v>
      </c>
      <c r="K60" s="135"/>
      <c r="L60" s="153" t="s">
        <v>231</v>
      </c>
      <c r="M60" s="155"/>
      <c r="N60" s="155"/>
    </row>
    <row r="61" spans="2:14" s="18" customFormat="1">
      <c r="B61" s="45"/>
      <c r="C61" s="46">
        <v>5</v>
      </c>
      <c r="D61" s="43" t="s">
        <v>46</v>
      </c>
      <c r="E61" s="43"/>
      <c r="F61" s="38" t="s">
        <v>194</v>
      </c>
      <c r="G61" s="39"/>
      <c r="H61" s="39"/>
      <c r="I61" s="134"/>
      <c r="J61" s="137"/>
      <c r="K61" s="137"/>
      <c r="L61" s="154"/>
      <c r="M61" s="155"/>
      <c r="N61" s="155"/>
    </row>
    <row r="62" spans="2:14" s="18" customFormat="1">
      <c r="B62" s="45"/>
      <c r="C62" s="46">
        <v>6</v>
      </c>
      <c r="D62" s="43" t="s">
        <v>47</v>
      </c>
      <c r="E62" s="43"/>
      <c r="F62" s="38" t="s">
        <v>195</v>
      </c>
      <c r="G62" s="39"/>
      <c r="H62" s="39"/>
      <c r="I62" s="133"/>
      <c r="J62" s="157"/>
      <c r="K62" s="158"/>
      <c r="L62" s="153"/>
      <c r="M62" s="164"/>
      <c r="N62" s="167"/>
    </row>
    <row r="63" spans="2:14" s="18" customFormat="1">
      <c r="B63" s="45"/>
      <c r="C63" s="46"/>
      <c r="D63" s="43" t="s">
        <v>48</v>
      </c>
      <c r="E63" s="43"/>
      <c r="F63" s="38"/>
      <c r="G63" s="39">
        <v>796376.53</v>
      </c>
      <c r="H63" s="39">
        <v>68254</v>
      </c>
      <c r="I63" s="156"/>
      <c r="J63" s="159"/>
      <c r="K63" s="160"/>
      <c r="L63" s="163"/>
      <c r="M63" s="165"/>
      <c r="N63" s="168"/>
    </row>
    <row r="64" spans="2:14" s="18" customFormat="1">
      <c r="B64" s="45"/>
      <c r="C64" s="46"/>
      <c r="D64" s="43" t="s">
        <v>49</v>
      </c>
      <c r="E64" s="43"/>
      <c r="F64" s="38"/>
      <c r="G64" s="39">
        <v>8420274.8800000045</v>
      </c>
      <c r="H64" s="39">
        <v>4774498.2044000011</v>
      </c>
      <c r="I64" s="134"/>
      <c r="J64" s="161"/>
      <c r="K64" s="162"/>
      <c r="L64" s="154"/>
      <c r="M64" s="166"/>
      <c r="N64" s="169"/>
    </row>
    <row r="65" spans="2:14" s="18" customFormat="1">
      <c r="B65" s="28"/>
      <c r="C65" s="25"/>
      <c r="F65" s="59"/>
      <c r="G65" s="60"/>
      <c r="H65" s="60"/>
      <c r="J65" s="30"/>
      <c r="K65" s="29"/>
      <c r="L65" s="59"/>
      <c r="M65" s="61"/>
      <c r="N65" s="61"/>
    </row>
    <row r="66" spans="2:14">
      <c r="D66" s="12" t="s">
        <v>275</v>
      </c>
      <c r="J66" s="12" t="s">
        <v>275</v>
      </c>
      <c r="K66" s="13"/>
      <c r="L66" s="14"/>
    </row>
    <row r="67" spans="2:14">
      <c r="J67" s="12"/>
      <c r="K67" s="13"/>
      <c r="L67" s="14"/>
    </row>
    <row r="68" spans="2:14" s="22" customFormat="1" ht="25.5">
      <c r="B68" s="150" t="s">
        <v>299</v>
      </c>
      <c r="C68" s="150"/>
      <c r="D68" s="150"/>
      <c r="E68" s="150"/>
      <c r="F68" s="150"/>
      <c r="G68" s="150"/>
      <c r="H68" s="150"/>
      <c r="I68" s="150" t="s">
        <v>300</v>
      </c>
      <c r="J68" s="150"/>
      <c r="K68" s="150"/>
      <c r="L68" s="150"/>
      <c r="M68" s="150"/>
      <c r="N68" s="150"/>
    </row>
    <row r="69" spans="2:14" s="22" customFormat="1" ht="25.5">
      <c r="B69" s="151"/>
      <c r="C69" s="151"/>
      <c r="D69" s="151"/>
      <c r="E69" s="151"/>
      <c r="F69" s="151"/>
      <c r="G69" s="151"/>
      <c r="H69" s="77"/>
      <c r="I69" s="151" t="s">
        <v>254</v>
      </c>
      <c r="J69" s="151"/>
      <c r="K69" s="151"/>
      <c r="L69" s="151"/>
      <c r="M69" s="151"/>
      <c r="N69" s="151"/>
    </row>
    <row r="70" spans="2:14" s="22" customFormat="1" ht="12.75">
      <c r="B70" s="27"/>
      <c r="C70" s="31" t="s">
        <v>301</v>
      </c>
      <c r="D70" s="31"/>
      <c r="E70" s="31"/>
      <c r="F70" s="31"/>
      <c r="G70" s="31"/>
      <c r="H70" s="103" t="s">
        <v>262</v>
      </c>
      <c r="I70" s="31" t="s">
        <v>302</v>
      </c>
      <c r="J70" s="31"/>
      <c r="K70" s="31"/>
      <c r="L70" s="31"/>
      <c r="M70" s="31"/>
      <c r="N70" s="31"/>
    </row>
    <row r="71" spans="2:14" ht="12.75">
      <c r="C71" s="152" t="s">
        <v>105</v>
      </c>
      <c r="D71" s="152"/>
      <c r="E71" s="152"/>
      <c r="F71" s="152"/>
      <c r="G71" s="152"/>
      <c r="H71" s="152"/>
      <c r="I71" s="152" t="s">
        <v>105</v>
      </c>
      <c r="J71" s="152"/>
      <c r="K71" s="152"/>
      <c r="L71" s="152"/>
      <c r="M71" s="152"/>
      <c r="N71" s="152"/>
    </row>
    <row r="72" spans="2:14" s="35" customFormat="1" ht="16.5" customHeight="1">
      <c r="B72" s="147" t="s">
        <v>179</v>
      </c>
      <c r="C72" s="147"/>
      <c r="D72" s="147"/>
      <c r="E72" s="147"/>
      <c r="F72" s="148" t="s">
        <v>5</v>
      </c>
      <c r="G72" s="149" t="s">
        <v>149</v>
      </c>
      <c r="H72" s="149"/>
      <c r="I72" s="147" t="s">
        <v>171</v>
      </c>
      <c r="J72" s="147"/>
      <c r="K72" s="147"/>
      <c r="L72" s="148" t="s">
        <v>5</v>
      </c>
      <c r="M72" s="149" t="s">
        <v>149</v>
      </c>
      <c r="N72" s="149"/>
    </row>
    <row r="73" spans="2:14" s="35" customFormat="1" ht="16.5" customHeight="1">
      <c r="B73" s="147"/>
      <c r="C73" s="147"/>
      <c r="D73" s="147"/>
      <c r="E73" s="147"/>
      <c r="F73" s="148"/>
      <c r="G73" s="34" t="s">
        <v>264</v>
      </c>
      <c r="H73" s="34" t="s">
        <v>181</v>
      </c>
      <c r="I73" s="147"/>
      <c r="J73" s="147"/>
      <c r="K73" s="147"/>
      <c r="L73" s="148"/>
      <c r="M73" s="34" t="s">
        <v>182</v>
      </c>
      <c r="N73" s="34" t="s">
        <v>181</v>
      </c>
    </row>
    <row r="74" spans="2:14" s="24" customFormat="1">
      <c r="B74" s="42" t="s">
        <v>3</v>
      </c>
      <c r="C74" s="43" t="s">
        <v>159</v>
      </c>
      <c r="D74" s="44"/>
      <c r="E74" s="56"/>
      <c r="F74" s="37"/>
      <c r="G74" s="36"/>
      <c r="H74" s="36"/>
      <c r="I74" s="133">
        <v>1</v>
      </c>
      <c r="J74" s="135" t="s">
        <v>83</v>
      </c>
      <c r="K74" s="136"/>
      <c r="L74" s="139"/>
      <c r="M74" s="139"/>
      <c r="N74" s="139"/>
    </row>
    <row r="75" spans="2:14" s="18" customFormat="1">
      <c r="B75" s="45"/>
      <c r="C75" s="46">
        <v>1</v>
      </c>
      <c r="D75" s="43" t="s">
        <v>8</v>
      </c>
      <c r="E75" s="57"/>
      <c r="F75" s="38" t="s">
        <v>197</v>
      </c>
      <c r="G75" s="39"/>
      <c r="H75" s="39"/>
      <c r="I75" s="134"/>
      <c r="J75" s="137"/>
      <c r="K75" s="138"/>
      <c r="L75" s="140"/>
      <c r="M75" s="140"/>
      <c r="N75" s="140"/>
    </row>
    <row r="76" spans="2:14" s="18" customFormat="1">
      <c r="B76" s="45"/>
      <c r="C76" s="46">
        <v>2</v>
      </c>
      <c r="D76" s="43" t="s">
        <v>50</v>
      </c>
      <c r="E76" s="57"/>
      <c r="F76" s="38" t="s">
        <v>196</v>
      </c>
      <c r="G76" s="39"/>
      <c r="H76" s="39"/>
      <c r="I76" s="133">
        <v>2</v>
      </c>
      <c r="J76" s="135" t="s">
        <v>160</v>
      </c>
      <c r="K76" s="136"/>
      <c r="L76" s="139"/>
      <c r="M76" s="139"/>
      <c r="N76" s="139"/>
    </row>
    <row r="77" spans="2:14">
      <c r="B77" s="51"/>
      <c r="C77" s="46"/>
      <c r="D77" s="48" t="s">
        <v>150</v>
      </c>
      <c r="E77" s="58" t="s">
        <v>51</v>
      </c>
      <c r="F77" s="66"/>
      <c r="G77" s="41"/>
      <c r="H77" s="41"/>
      <c r="I77" s="134"/>
      <c r="J77" s="137"/>
      <c r="K77" s="138"/>
      <c r="L77" s="140"/>
      <c r="M77" s="140"/>
      <c r="N77" s="140"/>
    </row>
    <row r="78" spans="2:14">
      <c r="B78" s="51"/>
      <c r="C78" s="46"/>
      <c r="D78" s="48" t="s">
        <v>150</v>
      </c>
      <c r="E78" s="58" t="s">
        <v>52</v>
      </c>
      <c r="F78" s="40"/>
      <c r="G78" s="41"/>
      <c r="H78" s="41"/>
      <c r="I78" s="133">
        <v>3</v>
      </c>
      <c r="J78" s="135" t="s">
        <v>161</v>
      </c>
      <c r="K78" s="136"/>
      <c r="L78" s="139"/>
      <c r="M78" s="139"/>
      <c r="N78" s="139"/>
    </row>
    <row r="79" spans="2:14">
      <c r="B79" s="51"/>
      <c r="C79" s="46"/>
      <c r="D79" s="48" t="s">
        <v>150</v>
      </c>
      <c r="E79" s="58" t="s">
        <v>53</v>
      </c>
      <c r="F79" s="40"/>
      <c r="G79" s="41"/>
      <c r="H79" s="41"/>
      <c r="I79" s="134"/>
      <c r="J79" s="137"/>
      <c r="K79" s="138"/>
      <c r="L79" s="140"/>
      <c r="M79" s="140"/>
      <c r="N79" s="140"/>
    </row>
    <row r="80" spans="2:14" s="24" customFormat="1">
      <c r="B80" s="42"/>
      <c r="C80" s="43"/>
      <c r="D80" s="44" t="s">
        <v>10</v>
      </c>
      <c r="E80" s="56"/>
      <c r="F80" s="37"/>
      <c r="G80" s="36"/>
      <c r="H80" s="36"/>
      <c r="I80" s="133">
        <v>4</v>
      </c>
      <c r="J80" s="135" t="s">
        <v>162</v>
      </c>
      <c r="K80" s="136"/>
      <c r="L80" s="139"/>
      <c r="M80" s="139"/>
      <c r="N80" s="139"/>
    </row>
    <row r="81" spans="2:14" s="18" customFormat="1">
      <c r="B81" s="45"/>
      <c r="C81" s="46">
        <v>3</v>
      </c>
      <c r="D81" s="43" t="s">
        <v>54</v>
      </c>
      <c r="E81" s="57"/>
      <c r="F81" s="38" t="s">
        <v>198</v>
      </c>
      <c r="G81" s="39"/>
      <c r="H81" s="39"/>
      <c r="I81" s="134"/>
      <c r="J81" s="137"/>
      <c r="K81" s="138"/>
      <c r="L81" s="140"/>
      <c r="M81" s="140"/>
      <c r="N81" s="140"/>
    </row>
    <row r="82" spans="2:14">
      <c r="B82" s="51"/>
      <c r="C82" s="46"/>
      <c r="D82" s="48" t="s">
        <v>150</v>
      </c>
      <c r="E82" s="58" t="s">
        <v>124</v>
      </c>
      <c r="F82" s="40"/>
      <c r="G82" s="41">
        <v>1286568.2195000015</v>
      </c>
      <c r="H82" s="41">
        <v>662830</v>
      </c>
      <c r="I82" s="133">
        <v>5</v>
      </c>
      <c r="J82" s="135" t="s">
        <v>163</v>
      </c>
      <c r="K82" s="136"/>
      <c r="L82" s="139"/>
      <c r="M82" s="139"/>
      <c r="N82" s="139"/>
    </row>
    <row r="83" spans="2:14">
      <c r="B83" s="51"/>
      <c r="C83" s="46"/>
      <c r="D83" s="48" t="s">
        <v>150</v>
      </c>
      <c r="E83" s="58" t="s">
        <v>55</v>
      </c>
      <c r="F83" s="40"/>
      <c r="G83" s="41">
        <v>817070</v>
      </c>
      <c r="H83" s="41">
        <v>3149747</v>
      </c>
      <c r="I83" s="134"/>
      <c r="J83" s="137"/>
      <c r="K83" s="138"/>
      <c r="L83" s="140"/>
      <c r="M83" s="140"/>
      <c r="N83" s="140"/>
    </row>
    <row r="84" spans="2:14">
      <c r="B84" s="51"/>
      <c r="C84" s="46"/>
      <c r="D84" s="48" t="s">
        <v>150</v>
      </c>
      <c r="E84" s="58" t="s">
        <v>125</v>
      </c>
      <c r="F84" s="40"/>
      <c r="G84" s="41">
        <v>128751</v>
      </c>
      <c r="H84" s="41">
        <v>706160</v>
      </c>
      <c r="I84" s="133">
        <v>6</v>
      </c>
      <c r="J84" s="135" t="s">
        <v>84</v>
      </c>
      <c r="K84" s="136"/>
      <c r="L84" s="139"/>
      <c r="M84" s="139"/>
      <c r="N84" s="139"/>
    </row>
    <row r="85" spans="2:14">
      <c r="B85" s="51"/>
      <c r="C85" s="46"/>
      <c r="D85" s="48" t="s">
        <v>150</v>
      </c>
      <c r="E85" s="58" t="s">
        <v>56</v>
      </c>
      <c r="F85" s="40"/>
      <c r="G85" s="17">
        <v>4350514</v>
      </c>
      <c r="H85" s="41">
        <v>655174.40999999992</v>
      </c>
      <c r="I85" s="134"/>
      <c r="J85" s="137"/>
      <c r="K85" s="138"/>
      <c r="L85" s="140"/>
      <c r="M85" s="140"/>
      <c r="N85" s="140"/>
    </row>
    <row r="86" spans="2:14">
      <c r="B86" s="51"/>
      <c r="C86" s="46"/>
      <c r="D86" s="48" t="s">
        <v>150</v>
      </c>
      <c r="E86" s="62" t="s">
        <v>126</v>
      </c>
      <c r="F86" s="68"/>
      <c r="G86" s="41">
        <v>0</v>
      </c>
      <c r="H86" s="67">
        <v>0</v>
      </c>
      <c r="I86" s="133">
        <v>7</v>
      </c>
      <c r="J86" s="135" t="s">
        <v>164</v>
      </c>
      <c r="K86" s="136"/>
      <c r="L86" s="139"/>
      <c r="M86" s="139"/>
      <c r="N86" s="139"/>
    </row>
    <row r="87" spans="2:14">
      <c r="B87" s="51"/>
      <c r="C87" s="46"/>
      <c r="D87" s="48" t="s">
        <v>150</v>
      </c>
      <c r="E87" s="62" t="s">
        <v>127</v>
      </c>
      <c r="F87" s="68"/>
      <c r="G87" s="41"/>
      <c r="H87" s="67">
        <v>281380.40999999997</v>
      </c>
      <c r="I87" s="134"/>
      <c r="J87" s="137"/>
      <c r="K87" s="138"/>
      <c r="L87" s="140"/>
      <c r="M87" s="140"/>
      <c r="N87" s="140"/>
    </row>
    <row r="88" spans="2:14">
      <c r="B88" s="51"/>
      <c r="C88" s="46"/>
      <c r="D88" s="48" t="s">
        <v>150</v>
      </c>
      <c r="E88" s="62" t="s">
        <v>129</v>
      </c>
      <c r="F88" s="68"/>
      <c r="G88" s="67">
        <v>61000</v>
      </c>
      <c r="H88" s="67">
        <v>373794</v>
      </c>
      <c r="I88" s="133">
        <v>8</v>
      </c>
      <c r="J88" s="135" t="s">
        <v>165</v>
      </c>
      <c r="K88" s="136"/>
      <c r="L88" s="139"/>
      <c r="M88" s="139"/>
      <c r="N88" s="139"/>
    </row>
    <row r="89" spans="2:14">
      <c r="B89" s="51"/>
      <c r="C89" s="46"/>
      <c r="D89" s="48" t="s">
        <v>150</v>
      </c>
      <c r="E89" s="62" t="s">
        <v>128</v>
      </c>
      <c r="F89" s="68"/>
      <c r="G89" s="67">
        <v>4289514</v>
      </c>
      <c r="H89" s="67"/>
      <c r="I89" s="134"/>
      <c r="J89" s="137"/>
      <c r="K89" s="138"/>
      <c r="L89" s="140"/>
      <c r="M89" s="140"/>
      <c r="N89" s="140"/>
    </row>
    <row r="90" spans="2:14">
      <c r="B90" s="51"/>
      <c r="C90" s="46"/>
      <c r="D90" s="48" t="s">
        <v>150</v>
      </c>
      <c r="E90" s="58" t="s">
        <v>132</v>
      </c>
      <c r="F90" s="40"/>
      <c r="G90" s="41"/>
      <c r="H90" s="41"/>
      <c r="I90" s="133">
        <v>9</v>
      </c>
      <c r="J90" s="135" t="s">
        <v>166</v>
      </c>
      <c r="K90" s="136"/>
      <c r="L90" s="139"/>
      <c r="M90" s="139"/>
      <c r="N90" s="139"/>
    </row>
    <row r="91" spans="2:14">
      <c r="B91" s="51"/>
      <c r="C91" s="46"/>
      <c r="D91" s="48" t="s">
        <v>150</v>
      </c>
      <c r="E91" s="58" t="s">
        <v>130</v>
      </c>
      <c r="F91" s="40"/>
      <c r="G91" s="41"/>
      <c r="H91" s="41"/>
      <c r="I91" s="134"/>
      <c r="J91" s="137"/>
      <c r="K91" s="138"/>
      <c r="L91" s="140"/>
      <c r="M91" s="140"/>
      <c r="N91" s="140"/>
    </row>
    <row r="92" spans="2:14">
      <c r="B92" s="51"/>
      <c r="C92" s="46"/>
      <c r="D92" s="48" t="s">
        <v>150</v>
      </c>
      <c r="E92" s="58" t="s">
        <v>131</v>
      </c>
      <c r="F92" s="66"/>
      <c r="G92" s="41"/>
      <c r="H92" s="41"/>
      <c r="I92" s="133">
        <v>10</v>
      </c>
      <c r="J92" s="135" t="s">
        <v>167</v>
      </c>
      <c r="K92" s="136"/>
      <c r="L92" s="139"/>
      <c r="M92" s="139"/>
      <c r="N92" s="139"/>
    </row>
    <row r="93" spans="2:14">
      <c r="B93" s="51"/>
      <c r="C93" s="46"/>
      <c r="D93" s="48" t="s">
        <v>150</v>
      </c>
      <c r="E93" s="58" t="s">
        <v>57</v>
      </c>
      <c r="F93" s="40"/>
      <c r="G93" s="41"/>
      <c r="H93" s="41"/>
      <c r="I93" s="134"/>
      <c r="J93" s="137"/>
      <c r="K93" s="138"/>
      <c r="L93" s="140"/>
      <c r="M93" s="140"/>
      <c r="N93" s="140"/>
    </row>
    <row r="94" spans="2:14" s="24" customFormat="1">
      <c r="B94" s="53"/>
      <c r="C94" s="46"/>
      <c r="D94" s="63" t="s">
        <v>17</v>
      </c>
      <c r="E94" s="58"/>
      <c r="F94" s="40"/>
      <c r="G94" s="39">
        <v>6582903.2195000015</v>
      </c>
      <c r="H94" s="39">
        <v>5173911.41</v>
      </c>
      <c r="I94" s="133">
        <v>11</v>
      </c>
      <c r="J94" s="135" t="s">
        <v>94</v>
      </c>
      <c r="K94" s="136"/>
      <c r="L94" s="139"/>
      <c r="M94" s="139"/>
      <c r="N94" s="139"/>
    </row>
    <row r="95" spans="2:14" s="18" customFormat="1">
      <c r="B95" s="45"/>
      <c r="C95" s="46">
        <v>4</v>
      </c>
      <c r="D95" s="43" t="s">
        <v>58</v>
      </c>
      <c r="E95" s="57"/>
      <c r="F95" s="38" t="s">
        <v>199</v>
      </c>
      <c r="G95" s="39"/>
      <c r="H95" s="39"/>
      <c r="I95" s="134"/>
      <c r="J95" s="137"/>
      <c r="K95" s="138"/>
      <c r="L95" s="140"/>
      <c r="M95" s="140"/>
      <c r="N95" s="140"/>
    </row>
    <row r="96" spans="2:14" s="18" customFormat="1">
      <c r="B96" s="45"/>
      <c r="C96" s="46">
        <v>5</v>
      </c>
      <c r="D96" s="43" t="s">
        <v>59</v>
      </c>
      <c r="E96" s="57"/>
      <c r="F96" s="38" t="s">
        <v>200</v>
      </c>
      <c r="G96" s="39">
        <v>350000</v>
      </c>
      <c r="H96" s="39"/>
      <c r="I96" s="141"/>
      <c r="J96" s="143"/>
      <c r="K96" s="145" t="s">
        <v>168</v>
      </c>
      <c r="L96" s="139"/>
      <c r="M96" s="139"/>
      <c r="N96" s="139"/>
    </row>
    <row r="97" spans="2:14">
      <c r="B97" s="51"/>
      <c r="C97" s="46"/>
      <c r="D97" s="50" t="s">
        <v>60</v>
      </c>
      <c r="E97" s="58"/>
      <c r="F97" s="40"/>
      <c r="G97" s="39">
        <v>6932903.2195000015</v>
      </c>
      <c r="H97" s="39">
        <v>5173911.41</v>
      </c>
      <c r="I97" s="142"/>
      <c r="J97" s="144"/>
      <c r="K97" s="146"/>
      <c r="L97" s="140"/>
      <c r="M97" s="140"/>
      <c r="N97" s="140"/>
    </row>
    <row r="98" spans="2:14" s="24" customFormat="1">
      <c r="B98" s="42" t="s">
        <v>4</v>
      </c>
      <c r="C98" s="43" t="s">
        <v>80</v>
      </c>
      <c r="D98" s="44"/>
      <c r="E98" s="56"/>
      <c r="F98" s="37"/>
      <c r="G98" s="36"/>
      <c r="H98" s="36"/>
      <c r="I98" s="141"/>
      <c r="J98" s="143"/>
      <c r="K98" s="145" t="s">
        <v>169</v>
      </c>
      <c r="L98" s="139"/>
      <c r="M98" s="139"/>
      <c r="N98" s="139"/>
    </row>
    <row r="99" spans="2:14" s="18" customFormat="1">
      <c r="B99" s="45"/>
      <c r="C99" s="46">
        <v>1</v>
      </c>
      <c r="D99" s="43" t="s">
        <v>61</v>
      </c>
      <c r="E99" s="57"/>
      <c r="F99" s="38" t="s">
        <v>202</v>
      </c>
      <c r="G99" s="39"/>
      <c r="H99" s="39"/>
      <c r="I99" s="142"/>
      <c r="J99" s="144"/>
      <c r="K99" s="146"/>
      <c r="L99" s="140"/>
      <c r="M99" s="140"/>
      <c r="N99" s="140"/>
    </row>
    <row r="100" spans="2:14" s="21" customFormat="1">
      <c r="B100" s="51"/>
      <c r="C100" s="46"/>
      <c r="D100" s="48" t="s">
        <v>150</v>
      </c>
      <c r="E100" s="58" t="s">
        <v>62</v>
      </c>
      <c r="F100" s="40"/>
      <c r="G100" s="41"/>
      <c r="H100" s="41"/>
      <c r="I100" s="141"/>
      <c r="J100" s="143"/>
      <c r="K100" s="145" t="s">
        <v>170</v>
      </c>
      <c r="L100" s="139"/>
      <c r="M100" s="139"/>
      <c r="N100" s="139"/>
    </row>
    <row r="101" spans="2:14">
      <c r="B101" s="51"/>
      <c r="C101" s="46"/>
      <c r="D101" s="48" t="s">
        <v>150</v>
      </c>
      <c r="E101" s="58" t="s">
        <v>63</v>
      </c>
      <c r="F101" s="40"/>
      <c r="G101" s="41"/>
      <c r="H101" s="41"/>
      <c r="I101" s="142"/>
      <c r="J101" s="144"/>
      <c r="K101" s="146"/>
      <c r="L101" s="140"/>
      <c r="M101" s="140"/>
      <c r="N101" s="140"/>
    </row>
    <row r="102" spans="2:14" s="24" customFormat="1">
      <c r="B102" s="53"/>
      <c r="C102" s="46"/>
      <c r="D102" s="63" t="s">
        <v>35</v>
      </c>
      <c r="E102" s="58"/>
      <c r="F102" s="40"/>
      <c r="G102" s="17"/>
      <c r="H102" s="17"/>
      <c r="I102" s="141"/>
      <c r="J102" s="143"/>
      <c r="K102" s="145" t="s">
        <v>99</v>
      </c>
      <c r="L102" s="139"/>
      <c r="M102" s="139"/>
      <c r="N102" s="139"/>
    </row>
    <row r="103" spans="2:14" s="18" customFormat="1">
      <c r="B103" s="45"/>
      <c r="C103" s="46">
        <v>2</v>
      </c>
      <c r="D103" s="43" t="s">
        <v>64</v>
      </c>
      <c r="E103" s="57"/>
      <c r="F103" s="38" t="s">
        <v>203</v>
      </c>
      <c r="G103" s="39"/>
      <c r="H103" s="39"/>
      <c r="I103" s="142"/>
      <c r="J103" s="144"/>
      <c r="K103" s="146"/>
      <c r="L103" s="140"/>
      <c r="M103" s="140"/>
      <c r="N103" s="140"/>
    </row>
    <row r="104" spans="2:14" s="18" customFormat="1">
      <c r="B104" s="45"/>
      <c r="C104" s="46">
        <v>3</v>
      </c>
      <c r="D104" s="43" t="s">
        <v>65</v>
      </c>
      <c r="E104" s="57"/>
      <c r="F104" s="38" t="s">
        <v>204</v>
      </c>
      <c r="G104" s="39"/>
      <c r="H104" s="39"/>
      <c r="I104" s="133">
        <v>12</v>
      </c>
      <c r="J104" s="135" t="s">
        <v>100</v>
      </c>
      <c r="K104" s="136"/>
      <c r="L104" s="139"/>
      <c r="M104" s="139"/>
      <c r="N104" s="139"/>
    </row>
    <row r="105" spans="2:14" s="18" customFormat="1">
      <c r="B105" s="45"/>
      <c r="C105" s="46">
        <v>4</v>
      </c>
      <c r="D105" s="43" t="s">
        <v>58</v>
      </c>
      <c r="E105" s="57"/>
      <c r="F105" s="38" t="s">
        <v>205</v>
      </c>
      <c r="G105" s="39"/>
      <c r="H105" s="39"/>
      <c r="I105" s="134"/>
      <c r="J105" s="137"/>
      <c r="K105" s="138"/>
      <c r="L105" s="140"/>
      <c r="M105" s="140"/>
      <c r="N105" s="140"/>
    </row>
    <row r="106" spans="2:14" s="24" customFormat="1">
      <c r="B106" s="53"/>
      <c r="C106" s="46"/>
      <c r="D106" s="63" t="s">
        <v>66</v>
      </c>
      <c r="E106" s="58"/>
      <c r="F106" s="40"/>
      <c r="G106" s="17"/>
      <c r="H106" s="17"/>
      <c r="I106" s="133">
        <v>13</v>
      </c>
      <c r="J106" s="135" t="s">
        <v>101</v>
      </c>
      <c r="K106" s="136"/>
      <c r="L106" s="139"/>
      <c r="M106" s="139"/>
      <c r="N106" s="139"/>
    </row>
    <row r="107" spans="2:14" s="24" customFormat="1">
      <c r="B107" s="53"/>
      <c r="C107" s="46"/>
      <c r="D107" s="63" t="s">
        <v>67</v>
      </c>
      <c r="E107" s="58"/>
      <c r="F107" s="40"/>
      <c r="G107" s="39">
        <v>6932903.2195000015</v>
      </c>
      <c r="H107" s="39">
        <v>5173911.41</v>
      </c>
      <c r="I107" s="134"/>
      <c r="J107" s="137"/>
      <c r="K107" s="138"/>
      <c r="L107" s="140"/>
      <c r="M107" s="140"/>
      <c r="N107" s="140"/>
    </row>
    <row r="108" spans="2:14">
      <c r="B108" s="51"/>
      <c r="C108" s="46"/>
      <c r="D108" s="49"/>
      <c r="E108" s="58"/>
      <c r="F108" s="40"/>
      <c r="G108" s="41"/>
      <c r="H108" s="41"/>
      <c r="I108" s="133">
        <v>14</v>
      </c>
      <c r="J108" s="135" t="s">
        <v>102</v>
      </c>
      <c r="K108" s="136"/>
      <c r="L108" s="139"/>
      <c r="M108" s="139"/>
      <c r="N108" s="139"/>
    </row>
    <row r="109" spans="2:14" s="24" customFormat="1">
      <c r="B109" s="42" t="s">
        <v>2</v>
      </c>
      <c r="C109" s="43" t="s">
        <v>68</v>
      </c>
      <c r="D109" s="44"/>
      <c r="E109" s="56"/>
      <c r="F109" s="37"/>
      <c r="G109" s="36"/>
      <c r="H109" s="36"/>
      <c r="I109" s="134"/>
      <c r="J109" s="137"/>
      <c r="K109" s="138"/>
      <c r="L109" s="140"/>
      <c r="M109" s="140"/>
      <c r="N109" s="140"/>
    </row>
    <row r="110" spans="2:14" s="18" customFormat="1">
      <c r="B110" s="45"/>
      <c r="C110" s="46">
        <v>1</v>
      </c>
      <c r="D110" s="43" t="s">
        <v>69</v>
      </c>
      <c r="E110" s="57"/>
      <c r="F110" s="38" t="s">
        <v>201</v>
      </c>
      <c r="G110" s="39"/>
      <c r="H110" s="39"/>
      <c r="I110" s="133">
        <v>15</v>
      </c>
      <c r="J110" s="135" t="s">
        <v>103</v>
      </c>
      <c r="K110" s="136"/>
      <c r="L110" s="139"/>
      <c r="M110" s="139"/>
      <c r="N110" s="139"/>
    </row>
    <row r="111" spans="2:14" s="18" customFormat="1">
      <c r="B111" s="45"/>
      <c r="C111" s="46">
        <v>2</v>
      </c>
      <c r="D111" s="43" t="s">
        <v>81</v>
      </c>
      <c r="E111" s="57"/>
      <c r="F111" s="38" t="s">
        <v>206</v>
      </c>
      <c r="G111" s="39"/>
      <c r="H111" s="39"/>
      <c r="I111" s="134"/>
      <c r="J111" s="137"/>
      <c r="K111" s="138"/>
      <c r="L111" s="140"/>
      <c r="M111" s="140"/>
      <c r="N111" s="140"/>
    </row>
    <row r="112" spans="2:14">
      <c r="B112" s="51"/>
      <c r="C112" s="46"/>
      <c r="D112" s="48"/>
      <c r="E112" s="58" t="s">
        <v>82</v>
      </c>
      <c r="F112" s="40"/>
      <c r="G112" s="41"/>
      <c r="H112" s="41"/>
      <c r="I112" s="133">
        <v>16</v>
      </c>
      <c r="J112" s="135" t="s">
        <v>104</v>
      </c>
      <c r="K112" s="136"/>
      <c r="L112" s="139"/>
      <c r="M112" s="139"/>
      <c r="N112" s="139"/>
    </row>
    <row r="113" spans="2:14" s="18" customFormat="1">
      <c r="B113" s="45"/>
      <c r="C113" s="46">
        <v>3</v>
      </c>
      <c r="D113" s="43" t="s">
        <v>70</v>
      </c>
      <c r="E113" s="57"/>
      <c r="F113" s="38" t="s">
        <v>207</v>
      </c>
      <c r="G113" s="39">
        <v>58000000</v>
      </c>
      <c r="H113" s="39">
        <v>18000000</v>
      </c>
      <c r="I113" s="134"/>
      <c r="J113" s="137"/>
      <c r="K113" s="138"/>
      <c r="L113" s="140"/>
      <c r="M113" s="140"/>
      <c r="N113" s="140"/>
    </row>
    <row r="114" spans="2:14" s="18" customFormat="1">
      <c r="B114" s="45"/>
      <c r="C114" s="46">
        <v>4</v>
      </c>
      <c r="D114" s="43" t="s">
        <v>71</v>
      </c>
      <c r="E114" s="57"/>
      <c r="F114" s="38" t="s">
        <v>208</v>
      </c>
      <c r="G114" s="39"/>
      <c r="H114" s="39"/>
      <c r="I114" s="133"/>
      <c r="J114" s="135"/>
      <c r="K114" s="136"/>
      <c r="L114" s="139"/>
      <c r="M114" s="139"/>
      <c r="N114" s="139"/>
    </row>
    <row r="115" spans="2:14" s="18" customFormat="1">
      <c r="B115" s="45"/>
      <c r="C115" s="46">
        <v>5</v>
      </c>
      <c r="D115" s="43" t="s">
        <v>72</v>
      </c>
      <c r="E115" s="57"/>
      <c r="F115" s="38" t="s">
        <v>209</v>
      </c>
      <c r="G115" s="39"/>
      <c r="H115" s="39"/>
      <c r="I115" s="134"/>
      <c r="J115" s="137"/>
      <c r="K115" s="138"/>
      <c r="L115" s="140"/>
      <c r="M115" s="140"/>
      <c r="N115" s="140"/>
    </row>
    <row r="116" spans="2:14" s="18" customFormat="1">
      <c r="B116" s="45"/>
      <c r="C116" s="46">
        <v>6</v>
      </c>
      <c r="D116" s="43" t="s">
        <v>73</v>
      </c>
      <c r="E116" s="57"/>
      <c r="F116" s="38" t="s">
        <v>210</v>
      </c>
      <c r="G116" s="39"/>
      <c r="H116" s="39"/>
      <c r="I116" s="133"/>
      <c r="J116" s="135"/>
      <c r="K116" s="136"/>
      <c r="L116" s="139"/>
      <c r="M116" s="139"/>
      <c r="N116" s="139"/>
    </row>
    <row r="117" spans="2:14" s="18" customFormat="1">
      <c r="B117" s="45"/>
      <c r="C117" s="46">
        <v>7</v>
      </c>
      <c r="D117" s="43" t="s">
        <v>74</v>
      </c>
      <c r="E117" s="57"/>
      <c r="F117" s="38" t="s">
        <v>211</v>
      </c>
      <c r="G117" s="39"/>
      <c r="H117" s="39"/>
      <c r="I117" s="134"/>
      <c r="J117" s="137"/>
      <c r="K117" s="138"/>
      <c r="L117" s="140"/>
      <c r="M117" s="140"/>
      <c r="N117" s="140"/>
    </row>
    <row r="118" spans="2:14" s="18" customFormat="1">
      <c r="B118" s="45"/>
      <c r="C118" s="46">
        <v>8</v>
      </c>
      <c r="D118" s="43" t="s">
        <v>75</v>
      </c>
      <c r="E118" s="57"/>
      <c r="F118" s="38" t="s">
        <v>212</v>
      </c>
      <c r="G118" s="39"/>
      <c r="H118" s="39"/>
      <c r="I118" s="133"/>
      <c r="J118" s="135"/>
      <c r="K118" s="136"/>
      <c r="L118" s="139"/>
      <c r="M118" s="139"/>
      <c r="N118" s="139"/>
    </row>
    <row r="119" spans="2:14" s="18" customFormat="1">
      <c r="B119" s="45"/>
      <c r="C119" s="46">
        <v>9</v>
      </c>
      <c r="D119" s="43" t="s">
        <v>76</v>
      </c>
      <c r="E119" s="57"/>
      <c r="F119" s="38" t="s">
        <v>213</v>
      </c>
      <c r="G119" s="39">
        <v>-18399413.210000001</v>
      </c>
      <c r="H119" s="39"/>
      <c r="I119" s="134"/>
      <c r="J119" s="137"/>
      <c r="K119" s="138"/>
      <c r="L119" s="140"/>
      <c r="M119" s="140"/>
      <c r="N119" s="140"/>
    </row>
    <row r="120" spans="2:14" s="18" customFormat="1">
      <c r="B120" s="45"/>
      <c r="C120" s="46">
        <v>10</v>
      </c>
      <c r="D120" s="43" t="s">
        <v>77</v>
      </c>
      <c r="E120" s="57"/>
      <c r="F120" s="38" t="s">
        <v>214</v>
      </c>
      <c r="G120" s="39">
        <v>-38113214.759499982</v>
      </c>
      <c r="H120" s="39">
        <v>-18399413.210000001</v>
      </c>
      <c r="I120" s="133"/>
      <c r="J120" s="135"/>
      <c r="K120" s="136"/>
      <c r="L120" s="139"/>
      <c r="M120" s="139"/>
      <c r="N120" s="139"/>
    </row>
    <row r="121" spans="2:14" s="24" customFormat="1" ht="18.75">
      <c r="B121" s="47"/>
      <c r="C121" s="96"/>
      <c r="D121" s="92" t="s">
        <v>78</v>
      </c>
      <c r="E121" s="97"/>
      <c r="F121" s="98"/>
      <c r="G121" s="95">
        <v>1487372.0305000171</v>
      </c>
      <c r="H121" s="95">
        <v>-399413.21000000089</v>
      </c>
      <c r="I121" s="134"/>
      <c r="J121" s="137"/>
      <c r="K121" s="138"/>
      <c r="L121" s="140"/>
      <c r="M121" s="140"/>
      <c r="N121" s="140"/>
    </row>
    <row r="122" spans="2:14">
      <c r="B122" s="51"/>
      <c r="C122" s="43"/>
      <c r="D122" s="64"/>
      <c r="E122" s="65"/>
      <c r="F122" s="40"/>
      <c r="G122" s="41"/>
      <c r="H122" s="41"/>
      <c r="I122" s="133"/>
      <c r="J122" s="135"/>
      <c r="K122" s="136"/>
      <c r="L122" s="139"/>
      <c r="M122" s="139"/>
      <c r="N122" s="139"/>
    </row>
    <row r="123" spans="2:14">
      <c r="B123" s="51"/>
      <c r="C123" s="43"/>
      <c r="D123" s="52"/>
      <c r="E123" s="58"/>
      <c r="F123" s="40"/>
      <c r="G123" s="69"/>
      <c r="H123" s="69"/>
      <c r="I123" s="134"/>
      <c r="J123" s="137"/>
      <c r="K123" s="138"/>
      <c r="L123" s="140"/>
      <c r="M123" s="140"/>
      <c r="N123" s="140"/>
    </row>
    <row r="124" spans="2:14">
      <c r="B124" s="51"/>
      <c r="C124" s="43"/>
      <c r="D124" s="49"/>
      <c r="E124" s="65"/>
      <c r="F124" s="40"/>
      <c r="G124" s="41"/>
      <c r="H124" s="41"/>
      <c r="I124" s="133"/>
      <c r="J124" s="135"/>
      <c r="K124" s="136"/>
      <c r="L124" s="139"/>
      <c r="M124" s="139"/>
      <c r="N124" s="139"/>
    </row>
    <row r="125" spans="2:14" ht="18">
      <c r="B125" s="51"/>
      <c r="C125" s="92"/>
      <c r="D125" s="92" t="s">
        <v>79</v>
      </c>
      <c r="E125" s="93"/>
      <c r="F125" s="94"/>
      <c r="G125" s="95">
        <v>8420275.2500000186</v>
      </c>
      <c r="H125" s="95">
        <v>4774498.1999999993</v>
      </c>
      <c r="I125" s="134"/>
      <c r="J125" s="137"/>
      <c r="K125" s="138"/>
      <c r="L125" s="140"/>
      <c r="M125" s="140"/>
      <c r="N125" s="140"/>
    </row>
    <row r="127" spans="2:14">
      <c r="H127" s="104"/>
    </row>
    <row r="129" spans="7:7">
      <c r="G129" s="124"/>
    </row>
    <row r="146" spans="7:7">
      <c r="G146" s="112"/>
    </row>
    <row r="147" spans="7:7">
      <c r="G147" s="111"/>
    </row>
  </sheetData>
  <mergeCells count="290">
    <mergeCell ref="B3:H3"/>
    <mergeCell ref="I3:N3"/>
    <mergeCell ref="I4:N4"/>
    <mergeCell ref="B7:E8"/>
    <mergeCell ref="F7:F8"/>
    <mergeCell ref="G7:H7"/>
    <mergeCell ref="I7:K8"/>
    <mergeCell ref="L7:L8"/>
    <mergeCell ref="M7:N7"/>
    <mergeCell ref="I9:I11"/>
    <mergeCell ref="J9:K11"/>
    <mergeCell ref="L9:L11"/>
    <mergeCell ref="M9:M11"/>
    <mergeCell ref="N9:N11"/>
    <mergeCell ref="I12:I13"/>
    <mergeCell ref="J12:K13"/>
    <mergeCell ref="L12:L13"/>
    <mergeCell ref="M12:M13"/>
    <mergeCell ref="N12:N13"/>
    <mergeCell ref="I14:I15"/>
    <mergeCell ref="J14:K15"/>
    <mergeCell ref="L14:L15"/>
    <mergeCell ref="M14:M15"/>
    <mergeCell ref="N14:N15"/>
    <mergeCell ref="I16:I17"/>
    <mergeCell ref="J16:K17"/>
    <mergeCell ref="L16:L17"/>
    <mergeCell ref="M16:M17"/>
    <mergeCell ref="N16:N17"/>
    <mergeCell ref="I18:I19"/>
    <mergeCell ref="J18:K19"/>
    <mergeCell ref="L18:L19"/>
    <mergeCell ref="M18:M19"/>
    <mergeCell ref="N18:N19"/>
    <mergeCell ref="I20:I21"/>
    <mergeCell ref="J20:K21"/>
    <mergeCell ref="L20:L21"/>
    <mergeCell ref="M20:M21"/>
    <mergeCell ref="N20:N21"/>
    <mergeCell ref="I22:I23"/>
    <mergeCell ref="J22:K23"/>
    <mergeCell ref="L22:L23"/>
    <mergeCell ref="M22:M23"/>
    <mergeCell ref="N22:N23"/>
    <mergeCell ref="I24:I25"/>
    <mergeCell ref="J24:K25"/>
    <mergeCell ref="L24:L25"/>
    <mergeCell ref="M24:M25"/>
    <mergeCell ref="N24:N25"/>
    <mergeCell ref="I26:I27"/>
    <mergeCell ref="J26:K27"/>
    <mergeCell ref="L26:L27"/>
    <mergeCell ref="M26:M27"/>
    <mergeCell ref="N26:N27"/>
    <mergeCell ref="I28:I29"/>
    <mergeCell ref="J28:K29"/>
    <mergeCell ref="L28:L29"/>
    <mergeCell ref="M28:M29"/>
    <mergeCell ref="N28:N29"/>
    <mergeCell ref="I30:I31"/>
    <mergeCell ref="J30:K31"/>
    <mergeCell ref="L30:L31"/>
    <mergeCell ref="M30:M31"/>
    <mergeCell ref="N30:N31"/>
    <mergeCell ref="I32:I33"/>
    <mergeCell ref="J32:K33"/>
    <mergeCell ref="L32:L33"/>
    <mergeCell ref="M32:M33"/>
    <mergeCell ref="N32:N33"/>
    <mergeCell ref="I34:I35"/>
    <mergeCell ref="J34:K35"/>
    <mergeCell ref="L34:L35"/>
    <mergeCell ref="I36:I37"/>
    <mergeCell ref="J36:K37"/>
    <mergeCell ref="L36:L37"/>
    <mergeCell ref="M36:M37"/>
    <mergeCell ref="N36:N37"/>
    <mergeCell ref="I38:I39"/>
    <mergeCell ref="J38:K39"/>
    <mergeCell ref="L38:L39"/>
    <mergeCell ref="M38:M39"/>
    <mergeCell ref="N38:N39"/>
    <mergeCell ref="I40:I41"/>
    <mergeCell ref="J40:K41"/>
    <mergeCell ref="L40:L41"/>
    <mergeCell ref="M40:M41"/>
    <mergeCell ref="N40:N41"/>
    <mergeCell ref="I42:I43"/>
    <mergeCell ref="J42:K43"/>
    <mergeCell ref="L42:L43"/>
    <mergeCell ref="M42:M43"/>
    <mergeCell ref="N42:N43"/>
    <mergeCell ref="I44:I45"/>
    <mergeCell ref="J44:K45"/>
    <mergeCell ref="L44:L45"/>
    <mergeCell ref="M44:M45"/>
    <mergeCell ref="N44:N45"/>
    <mergeCell ref="I46:I47"/>
    <mergeCell ref="J46:K47"/>
    <mergeCell ref="L46:L47"/>
    <mergeCell ref="M46:M47"/>
    <mergeCell ref="N46:N47"/>
    <mergeCell ref="I48:I49"/>
    <mergeCell ref="J48:K49"/>
    <mergeCell ref="L48:L49"/>
    <mergeCell ref="M48:M49"/>
    <mergeCell ref="N48:N49"/>
    <mergeCell ref="I50:I51"/>
    <mergeCell ref="J50:K51"/>
    <mergeCell ref="L50:L51"/>
    <mergeCell ref="M50:M51"/>
    <mergeCell ref="N50:N51"/>
    <mergeCell ref="I52:I53"/>
    <mergeCell ref="J52:K53"/>
    <mergeCell ref="L52:L53"/>
    <mergeCell ref="M52:M53"/>
    <mergeCell ref="N52:N53"/>
    <mergeCell ref="I54:I55"/>
    <mergeCell ref="J54:K55"/>
    <mergeCell ref="L54:L55"/>
    <mergeCell ref="M54:M55"/>
    <mergeCell ref="N54:N55"/>
    <mergeCell ref="I56:I57"/>
    <mergeCell ref="J56:K57"/>
    <mergeCell ref="L56:L57"/>
    <mergeCell ref="M56:M57"/>
    <mergeCell ref="N56:N57"/>
    <mergeCell ref="I58:I59"/>
    <mergeCell ref="J58:K59"/>
    <mergeCell ref="L58:L59"/>
    <mergeCell ref="M58:M59"/>
    <mergeCell ref="N58:N59"/>
    <mergeCell ref="I60:I61"/>
    <mergeCell ref="J60:K61"/>
    <mergeCell ref="L60:L61"/>
    <mergeCell ref="M60:M61"/>
    <mergeCell ref="N60:N61"/>
    <mergeCell ref="I62:I64"/>
    <mergeCell ref="J62:K64"/>
    <mergeCell ref="L62:L64"/>
    <mergeCell ref="M62:M64"/>
    <mergeCell ref="N62:N64"/>
    <mergeCell ref="B68:H68"/>
    <mergeCell ref="I68:N68"/>
    <mergeCell ref="B69:G69"/>
    <mergeCell ref="I69:N69"/>
    <mergeCell ref="C71:H71"/>
    <mergeCell ref="I71:N71"/>
    <mergeCell ref="B72:E73"/>
    <mergeCell ref="F72:F73"/>
    <mergeCell ref="G72:H72"/>
    <mergeCell ref="I72:K73"/>
    <mergeCell ref="L72:L73"/>
    <mergeCell ref="M72:N72"/>
    <mergeCell ref="I74:I75"/>
    <mergeCell ref="J74:K75"/>
    <mergeCell ref="L74:L75"/>
    <mergeCell ref="M74:M75"/>
    <mergeCell ref="N74:N75"/>
    <mergeCell ref="I76:I77"/>
    <mergeCell ref="J76:K77"/>
    <mergeCell ref="L76:L77"/>
    <mergeCell ref="M76:M77"/>
    <mergeCell ref="N76:N77"/>
    <mergeCell ref="I78:I79"/>
    <mergeCell ref="J78:K79"/>
    <mergeCell ref="L78:L79"/>
    <mergeCell ref="M78:M79"/>
    <mergeCell ref="N78:N79"/>
    <mergeCell ref="I80:I81"/>
    <mergeCell ref="J80:K81"/>
    <mergeCell ref="L80:L81"/>
    <mergeCell ref="M80:M81"/>
    <mergeCell ref="N80:N81"/>
    <mergeCell ref="I82:I83"/>
    <mergeCell ref="J82:K83"/>
    <mergeCell ref="L82:L83"/>
    <mergeCell ref="M82:M83"/>
    <mergeCell ref="N82:N83"/>
    <mergeCell ref="I84:I85"/>
    <mergeCell ref="J84:K85"/>
    <mergeCell ref="L84:L85"/>
    <mergeCell ref="M84:M85"/>
    <mergeCell ref="N84:N85"/>
    <mergeCell ref="I86:I87"/>
    <mergeCell ref="J86:K87"/>
    <mergeCell ref="L86:L87"/>
    <mergeCell ref="M86:M87"/>
    <mergeCell ref="N86:N87"/>
    <mergeCell ref="I88:I89"/>
    <mergeCell ref="J88:K89"/>
    <mergeCell ref="L88:L89"/>
    <mergeCell ref="M88:M89"/>
    <mergeCell ref="N88:N89"/>
    <mergeCell ref="I90:I91"/>
    <mergeCell ref="J90:K91"/>
    <mergeCell ref="L90:L91"/>
    <mergeCell ref="M90:M91"/>
    <mergeCell ref="N90:N91"/>
    <mergeCell ref="I92:I93"/>
    <mergeCell ref="J92:K93"/>
    <mergeCell ref="L92:L93"/>
    <mergeCell ref="M92:M93"/>
    <mergeCell ref="N92:N93"/>
    <mergeCell ref="I94:I95"/>
    <mergeCell ref="J94:K95"/>
    <mergeCell ref="L94:L95"/>
    <mergeCell ref="M94:M95"/>
    <mergeCell ref="N94:N95"/>
    <mergeCell ref="I96:I97"/>
    <mergeCell ref="J96:J97"/>
    <mergeCell ref="K96:K97"/>
    <mergeCell ref="L96:L97"/>
    <mergeCell ref="M96:M97"/>
    <mergeCell ref="N96:N97"/>
    <mergeCell ref="I98:I99"/>
    <mergeCell ref="J98:J99"/>
    <mergeCell ref="K98:K99"/>
    <mergeCell ref="L98:L99"/>
    <mergeCell ref="M98:M99"/>
    <mergeCell ref="N98:N99"/>
    <mergeCell ref="I100:I101"/>
    <mergeCell ref="J100:J101"/>
    <mergeCell ref="K100:K101"/>
    <mergeCell ref="L100:L101"/>
    <mergeCell ref="M100:M101"/>
    <mergeCell ref="N100:N101"/>
    <mergeCell ref="I102:I103"/>
    <mergeCell ref="J102:J103"/>
    <mergeCell ref="K102:K103"/>
    <mergeCell ref="L102:L103"/>
    <mergeCell ref="M102:M103"/>
    <mergeCell ref="N102:N103"/>
    <mergeCell ref="I104:I105"/>
    <mergeCell ref="J104:K105"/>
    <mergeCell ref="L104:L105"/>
    <mergeCell ref="M104:M105"/>
    <mergeCell ref="N104:N105"/>
    <mergeCell ref="I106:I107"/>
    <mergeCell ref="J106:K107"/>
    <mergeCell ref="L106:L107"/>
    <mergeCell ref="M106:M107"/>
    <mergeCell ref="N106:N107"/>
    <mergeCell ref="I108:I109"/>
    <mergeCell ref="J108:K109"/>
    <mergeCell ref="L108:L109"/>
    <mergeCell ref="M108:M109"/>
    <mergeCell ref="N108:N109"/>
    <mergeCell ref="I110:I111"/>
    <mergeCell ref="J110:K111"/>
    <mergeCell ref="L110:L111"/>
    <mergeCell ref="M110:M111"/>
    <mergeCell ref="N110:N111"/>
    <mergeCell ref="I112:I113"/>
    <mergeCell ref="J112:K113"/>
    <mergeCell ref="L112:L113"/>
    <mergeCell ref="M112:M113"/>
    <mergeCell ref="N112:N113"/>
    <mergeCell ref="I114:I115"/>
    <mergeCell ref="J114:K115"/>
    <mergeCell ref="L114:L115"/>
    <mergeCell ref="M114:M115"/>
    <mergeCell ref="N114:N115"/>
    <mergeCell ref="I116:I117"/>
    <mergeCell ref="J116:K117"/>
    <mergeCell ref="L116:L117"/>
    <mergeCell ref="M116:M117"/>
    <mergeCell ref="N116:N117"/>
    <mergeCell ref="I118:I119"/>
    <mergeCell ref="J118:K119"/>
    <mergeCell ref="L118:L119"/>
    <mergeCell ref="M118:M119"/>
    <mergeCell ref="N118:N119"/>
    <mergeCell ref="M120:M121"/>
    <mergeCell ref="N120:N121"/>
    <mergeCell ref="I122:I123"/>
    <mergeCell ref="J122:K123"/>
    <mergeCell ref="L122:L123"/>
    <mergeCell ref="M122:M123"/>
    <mergeCell ref="N122:N123"/>
    <mergeCell ref="M34:M35"/>
    <mergeCell ref="N34:N35"/>
    <mergeCell ref="I124:I125"/>
    <mergeCell ref="J124:K125"/>
    <mergeCell ref="L124:L125"/>
    <mergeCell ref="M124:M125"/>
    <mergeCell ref="N124:N125"/>
    <mergeCell ref="I120:I121"/>
    <mergeCell ref="J120:K121"/>
    <mergeCell ref="L120:L121"/>
  </mergeCells>
  <printOptions horizontalCentered="1" verticalCentered="1"/>
  <pageMargins left="0.21" right="0.28000000000000003" top="0.196850393700787" bottom="0.196850393700787" header="0.18" footer="0"/>
  <pageSetup paperSize="9" scale="79" orientation="portrait" horizontalDpi="4294967294" verticalDpi="300" r:id="rId1"/>
  <headerFooter alignWithMargins="0">
    <oddFooter>&amp;R&amp;P/&amp;N</oddFooter>
  </headerFooter>
  <rowBreaks count="1" manualBreakCount="1">
    <brk id="65" min="1" max="21" man="1"/>
  </rowBreaks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B2:K38"/>
  <sheetViews>
    <sheetView topLeftCell="B25" workbookViewId="0">
      <selection activeCell="D9" sqref="D9:E38"/>
    </sheetView>
  </sheetViews>
  <sheetFormatPr defaultRowHeight="12.75"/>
  <cols>
    <col min="1" max="1" width="1.85546875" customWidth="1"/>
    <col min="2" max="2" width="4.7109375" customWidth="1"/>
    <col min="3" max="3" width="58.42578125" customWidth="1"/>
    <col min="4" max="5" width="12.85546875" customWidth="1"/>
    <col min="7" max="7" width="14.28515625" style="86" bestFit="1" customWidth="1"/>
    <col min="8" max="8" width="13.7109375" style="86" customWidth="1"/>
    <col min="9" max="9" width="10.7109375" style="86" bestFit="1" customWidth="1"/>
    <col min="10" max="10" width="9.140625" style="86"/>
    <col min="11" max="11" width="12.5703125" style="86" customWidth="1"/>
  </cols>
  <sheetData>
    <row r="2" spans="2:11">
      <c r="C2" s="12" t="s">
        <v>275</v>
      </c>
      <c r="D2" s="13"/>
    </row>
    <row r="3" spans="2:11">
      <c r="E3" s="103" t="s">
        <v>260</v>
      </c>
    </row>
    <row r="4" spans="2:11" ht="20.25">
      <c r="C4" s="73" t="s">
        <v>239</v>
      </c>
      <c r="E4" s="74">
        <v>2012</v>
      </c>
    </row>
    <row r="6" spans="2:11" s="72" customFormat="1" ht="18.75" customHeight="1">
      <c r="B6" s="193" t="s">
        <v>106</v>
      </c>
      <c r="C6" s="195" t="s">
        <v>282</v>
      </c>
      <c r="D6" s="149" t="s">
        <v>149</v>
      </c>
      <c r="E6" s="149"/>
      <c r="G6" s="86"/>
      <c r="H6" s="86"/>
      <c r="I6" s="86"/>
      <c r="J6" s="86"/>
      <c r="K6" s="86"/>
    </row>
    <row r="7" spans="2:11" s="72" customFormat="1" ht="18.75" customHeight="1">
      <c r="B7" s="194"/>
      <c r="C7" s="196"/>
      <c r="D7" s="34" t="s">
        <v>182</v>
      </c>
      <c r="E7" s="34" t="s">
        <v>181</v>
      </c>
      <c r="G7" s="86"/>
      <c r="H7" s="86"/>
      <c r="I7" s="86"/>
      <c r="J7" s="86"/>
      <c r="K7" s="86"/>
    </row>
    <row r="8" spans="2:11" s="15" customFormat="1" ht="24" customHeight="1">
      <c r="B8" s="3" t="s">
        <v>0</v>
      </c>
      <c r="C8" s="71" t="s">
        <v>107</v>
      </c>
      <c r="D8" s="81"/>
      <c r="E8" s="81"/>
      <c r="G8" s="86"/>
      <c r="H8" s="86"/>
      <c r="I8" s="86"/>
      <c r="J8" s="86"/>
      <c r="K8" s="86"/>
    </row>
    <row r="9" spans="2:11" s="72" customFormat="1" ht="24" customHeight="1">
      <c r="B9" s="70">
        <v>1</v>
      </c>
      <c r="C9" s="79" t="s">
        <v>240</v>
      </c>
      <c r="D9" s="107">
        <v>15523072</v>
      </c>
      <c r="E9" s="107">
        <v>7998000</v>
      </c>
      <c r="G9" s="86"/>
      <c r="H9" s="86"/>
      <c r="I9" s="86"/>
      <c r="J9" s="86"/>
      <c r="K9" s="86"/>
    </row>
    <row r="10" spans="2:11" s="72" customFormat="1" ht="24" customHeight="1">
      <c r="B10" s="70">
        <v>2</v>
      </c>
      <c r="C10" s="79" t="s">
        <v>242</v>
      </c>
      <c r="D10" s="107">
        <v>41520</v>
      </c>
      <c r="E10" s="107">
        <v>20920</v>
      </c>
      <c r="G10" s="86"/>
      <c r="H10" s="86"/>
      <c r="I10" s="86"/>
      <c r="J10" s="86"/>
      <c r="K10" s="86"/>
    </row>
    <row r="11" spans="2:11" s="72" customFormat="1" ht="24" customHeight="1">
      <c r="B11" s="70">
        <v>3</v>
      </c>
      <c r="C11" s="79" t="s">
        <v>304</v>
      </c>
      <c r="D11" s="107">
        <v>34508434.57</v>
      </c>
      <c r="E11" s="107"/>
      <c r="G11" s="86"/>
      <c r="H11" s="86"/>
      <c r="I11" s="86"/>
      <c r="J11" s="86"/>
      <c r="K11" s="86"/>
    </row>
    <row r="12" spans="2:11" s="72" customFormat="1" ht="24" customHeight="1">
      <c r="B12" s="70">
        <v>4</v>
      </c>
      <c r="C12" s="79" t="s">
        <v>285</v>
      </c>
      <c r="D12" s="107">
        <v>-18457338.419999998</v>
      </c>
      <c r="E12" s="107">
        <v>-6561999.2300000004</v>
      </c>
      <c r="G12" s="86"/>
      <c r="H12" s="86"/>
      <c r="I12" s="86"/>
      <c r="J12" s="86"/>
      <c r="K12" s="86"/>
    </row>
    <row r="13" spans="2:11" s="72" customFormat="1" ht="24" customHeight="1">
      <c r="B13" s="70">
        <v>5</v>
      </c>
      <c r="C13" s="79" t="s">
        <v>286</v>
      </c>
      <c r="D13" s="107">
        <v>-55699620</v>
      </c>
      <c r="E13" s="107">
        <v>-18031494</v>
      </c>
      <c r="G13" s="86"/>
      <c r="H13" s="86"/>
      <c r="I13" s="86"/>
      <c r="J13" s="86"/>
      <c r="K13" s="86"/>
    </row>
    <row r="14" spans="2:11" s="72" customFormat="1" ht="24" customHeight="1">
      <c r="B14" s="70">
        <v>6</v>
      </c>
      <c r="C14" s="79" t="s">
        <v>287</v>
      </c>
      <c r="D14" s="82">
        <v>-4383226</v>
      </c>
      <c r="E14" s="82">
        <v>-1821626</v>
      </c>
      <c r="G14" s="86"/>
      <c r="H14" s="86"/>
      <c r="I14" s="86"/>
      <c r="J14" s="86"/>
      <c r="K14" s="86"/>
    </row>
    <row r="15" spans="2:11" s="72" customFormat="1" ht="24" customHeight="1">
      <c r="B15" s="70">
        <v>7</v>
      </c>
      <c r="C15" s="79" t="s">
        <v>291</v>
      </c>
      <c r="D15" s="82">
        <v>-2003076</v>
      </c>
      <c r="E15" s="82">
        <v>-954852</v>
      </c>
      <c r="G15" s="86"/>
      <c r="H15" s="86"/>
      <c r="I15" s="86"/>
      <c r="J15" s="86"/>
      <c r="K15" s="86"/>
    </row>
    <row r="16" spans="2:11" s="72" customFormat="1" ht="24" customHeight="1">
      <c r="B16" s="70">
        <v>8</v>
      </c>
      <c r="C16" s="79" t="s">
        <v>243</v>
      </c>
      <c r="D16" s="82">
        <v>-82898.399999999994</v>
      </c>
      <c r="E16" s="82">
        <v>-22411.25</v>
      </c>
      <c r="G16" s="86"/>
      <c r="H16" s="86"/>
      <c r="I16" s="86"/>
      <c r="J16" s="86"/>
      <c r="K16" s="86"/>
    </row>
    <row r="17" spans="2:11" s="72" customFormat="1" ht="24" customHeight="1">
      <c r="B17" s="70">
        <v>9</v>
      </c>
      <c r="C17" s="79" t="s">
        <v>288</v>
      </c>
      <c r="D17" s="82">
        <v>-10000</v>
      </c>
      <c r="E17" s="82">
        <v>-70000</v>
      </c>
      <c r="G17" s="86"/>
      <c r="H17" s="86"/>
      <c r="I17" s="86"/>
      <c r="J17" s="86"/>
      <c r="K17" s="86"/>
    </row>
    <row r="18" spans="2:11" s="72" customFormat="1" ht="24" customHeight="1">
      <c r="B18" s="70">
        <v>10</v>
      </c>
      <c r="C18" s="79" t="s">
        <v>289</v>
      </c>
      <c r="D18" s="82">
        <v>-2448530</v>
      </c>
      <c r="E18" s="82">
        <v>-718516</v>
      </c>
      <c r="G18" s="86"/>
      <c r="H18" s="86"/>
      <c r="I18" s="86"/>
      <c r="J18" s="86"/>
      <c r="K18" s="86"/>
    </row>
    <row r="19" spans="2:11" s="72" customFormat="1" ht="24" customHeight="1">
      <c r="B19" s="70">
        <v>11</v>
      </c>
      <c r="C19" s="79" t="s">
        <v>290</v>
      </c>
      <c r="D19" s="85">
        <v>-123200</v>
      </c>
      <c r="E19" s="82">
        <v>-1227809</v>
      </c>
      <c r="G19" s="86"/>
      <c r="H19" s="86"/>
      <c r="I19" s="86"/>
      <c r="J19" s="86"/>
      <c r="K19" s="86"/>
    </row>
    <row r="20" spans="2:11" s="72" customFormat="1" ht="24" customHeight="1">
      <c r="B20" s="70">
        <v>12</v>
      </c>
      <c r="C20" s="79" t="s">
        <v>292</v>
      </c>
      <c r="D20" s="85">
        <v>-3454020</v>
      </c>
      <c r="E20" s="82">
        <v>-1329735</v>
      </c>
      <c r="G20" s="86"/>
      <c r="H20" s="86"/>
      <c r="I20" s="86"/>
      <c r="J20" s="86"/>
      <c r="K20" s="86"/>
    </row>
    <row r="21" spans="2:11" s="72" customFormat="1" ht="24" customHeight="1">
      <c r="B21" s="70">
        <v>13</v>
      </c>
      <c r="C21" s="79" t="s">
        <v>293</v>
      </c>
      <c r="D21" s="85">
        <v>-3120047.0700000003</v>
      </c>
      <c r="E21" s="82">
        <v>-180135.41560000001</v>
      </c>
      <c r="G21" s="86"/>
      <c r="H21" s="86"/>
      <c r="I21" s="86"/>
      <c r="J21" s="86"/>
      <c r="K21" s="86"/>
    </row>
    <row r="22" spans="2:11" s="72" customFormat="1" ht="24" customHeight="1">
      <c r="B22" s="70"/>
      <c r="C22" s="80" t="s">
        <v>241</v>
      </c>
      <c r="D22" s="109">
        <v>-39708929.32</v>
      </c>
      <c r="E22" s="109">
        <v>-22899657.895600002</v>
      </c>
      <c r="G22" s="86"/>
      <c r="H22" s="86"/>
      <c r="I22" s="86"/>
      <c r="J22" s="86"/>
      <c r="K22" s="86"/>
    </row>
    <row r="23" spans="2:11" s="72" customFormat="1" ht="24" customHeight="1">
      <c r="B23" s="71" t="s">
        <v>1</v>
      </c>
      <c r="C23" s="71" t="s">
        <v>108</v>
      </c>
      <c r="D23" s="82"/>
      <c r="E23" s="82"/>
      <c r="G23" s="86"/>
      <c r="H23" s="87"/>
      <c r="I23" s="86"/>
      <c r="J23" s="86"/>
      <c r="K23" s="86"/>
    </row>
    <row r="24" spans="2:11" s="72" customFormat="1" ht="24" customHeight="1">
      <c r="B24" s="70">
        <v>1</v>
      </c>
      <c r="C24" s="78" t="s">
        <v>172</v>
      </c>
      <c r="D24" s="82"/>
      <c r="E24" s="82"/>
      <c r="G24" s="86"/>
      <c r="H24" s="86"/>
      <c r="I24" s="86"/>
      <c r="J24" s="86"/>
      <c r="K24" s="86"/>
    </row>
    <row r="25" spans="2:11" s="72" customFormat="1" ht="24" customHeight="1">
      <c r="B25" s="70">
        <v>2</v>
      </c>
      <c r="C25" s="79" t="s">
        <v>253</v>
      </c>
      <c r="D25" s="82"/>
      <c r="E25" s="102"/>
      <c r="G25" s="86"/>
      <c r="H25" s="86"/>
      <c r="I25" s="86"/>
      <c r="J25" s="86"/>
      <c r="K25" s="86"/>
    </row>
    <row r="26" spans="2:11" s="72" customFormat="1" ht="24" customHeight="1">
      <c r="B26" s="70">
        <v>3</v>
      </c>
      <c r="C26" s="78" t="s">
        <v>173</v>
      </c>
      <c r="D26" s="82"/>
      <c r="E26" s="82"/>
      <c r="G26" s="86"/>
      <c r="H26" s="86"/>
      <c r="I26" s="86"/>
      <c r="J26" s="86"/>
      <c r="K26" s="86"/>
    </row>
    <row r="27" spans="2:11" s="72" customFormat="1" ht="24" customHeight="1">
      <c r="B27" s="70">
        <v>4</v>
      </c>
      <c r="C27" s="78" t="s">
        <v>174</v>
      </c>
      <c r="D27" s="85"/>
      <c r="E27" s="82"/>
      <c r="G27" s="86"/>
      <c r="H27" s="86"/>
      <c r="I27" s="86"/>
      <c r="J27" s="86"/>
      <c r="K27" s="86"/>
    </row>
    <row r="28" spans="2:11" s="72" customFormat="1" ht="24" customHeight="1">
      <c r="B28" s="70">
        <v>5</v>
      </c>
      <c r="C28" s="78" t="s">
        <v>175</v>
      </c>
      <c r="D28" s="82"/>
      <c r="E28" s="82"/>
      <c r="G28" s="86"/>
      <c r="H28" s="86"/>
      <c r="I28" s="86"/>
      <c r="J28" s="86"/>
      <c r="K28" s="86"/>
    </row>
    <row r="29" spans="2:11" s="72" customFormat="1" ht="24" customHeight="1">
      <c r="B29" s="70"/>
      <c r="C29" s="78" t="s">
        <v>255</v>
      </c>
      <c r="D29" s="109">
        <v>0</v>
      </c>
      <c r="E29" s="82">
        <v>0</v>
      </c>
      <c r="G29" s="86"/>
      <c r="H29" s="86"/>
      <c r="I29" s="86"/>
      <c r="J29" s="86"/>
      <c r="K29" s="86"/>
    </row>
    <row r="30" spans="2:11" s="72" customFormat="1" ht="24" customHeight="1">
      <c r="B30" s="71" t="s">
        <v>252</v>
      </c>
      <c r="C30" s="71" t="s">
        <v>109</v>
      </c>
      <c r="D30" s="82"/>
      <c r="E30" s="82"/>
      <c r="G30" s="86"/>
      <c r="H30" s="86"/>
      <c r="I30" s="86"/>
      <c r="J30" s="86"/>
      <c r="K30" s="86"/>
    </row>
    <row r="31" spans="2:11" s="72" customFormat="1" ht="24" customHeight="1">
      <c r="B31" s="70">
        <v>1</v>
      </c>
      <c r="C31" s="79" t="s">
        <v>284</v>
      </c>
      <c r="D31" s="82">
        <v>40000000</v>
      </c>
      <c r="E31" s="82">
        <v>18000000</v>
      </c>
      <c r="G31" s="86"/>
      <c r="H31" s="86"/>
      <c r="I31" s="86"/>
      <c r="J31" s="86"/>
      <c r="K31" s="86"/>
    </row>
    <row r="32" spans="2:11" s="72" customFormat="1" ht="24" customHeight="1">
      <c r="B32" s="70">
        <v>2</v>
      </c>
      <c r="C32" s="79" t="s">
        <v>283</v>
      </c>
      <c r="D32" s="82"/>
      <c r="E32" s="82">
        <v>6832471.4000000004</v>
      </c>
      <c r="G32" s="86"/>
      <c r="H32" s="86"/>
      <c r="I32" s="86"/>
      <c r="J32" s="86"/>
      <c r="K32" s="86"/>
    </row>
    <row r="33" spans="2:11" s="72" customFormat="1" ht="24" customHeight="1">
      <c r="B33" s="70">
        <v>3</v>
      </c>
      <c r="C33" s="78" t="s">
        <v>268</v>
      </c>
      <c r="D33" s="82"/>
      <c r="E33" s="82"/>
      <c r="G33" s="86"/>
      <c r="H33" s="86"/>
      <c r="I33" s="86"/>
      <c r="J33" s="86"/>
      <c r="K33" s="86"/>
    </row>
    <row r="34" spans="2:11" s="72" customFormat="1" ht="24" customHeight="1">
      <c r="B34" s="70">
        <v>4</v>
      </c>
      <c r="C34" s="78" t="s">
        <v>176</v>
      </c>
      <c r="D34" s="82"/>
      <c r="E34" s="82"/>
      <c r="G34" s="86"/>
      <c r="H34" s="86"/>
      <c r="I34" s="86"/>
      <c r="J34" s="86"/>
      <c r="K34" s="86"/>
    </row>
    <row r="35" spans="2:11" s="72" customFormat="1" ht="24" customHeight="1">
      <c r="B35" s="70"/>
      <c r="C35" s="80" t="s">
        <v>256</v>
      </c>
      <c r="D35" s="109">
        <v>40000000</v>
      </c>
      <c r="E35" s="109">
        <v>24832471.399999999</v>
      </c>
      <c r="G35" s="86"/>
      <c r="H35" s="86"/>
      <c r="I35" s="86"/>
      <c r="J35" s="86"/>
      <c r="K35" s="86"/>
    </row>
    <row r="36" spans="2:11" s="72" customFormat="1" ht="24" customHeight="1">
      <c r="B36" s="70"/>
      <c r="C36" s="71" t="s">
        <v>110</v>
      </c>
      <c r="D36" s="108">
        <v>291070.66560000391</v>
      </c>
      <c r="E36" s="108">
        <v>1932813.5044000011</v>
      </c>
      <c r="G36" s="86"/>
      <c r="H36" s="86"/>
      <c r="I36" s="86"/>
      <c r="J36" s="86"/>
      <c r="K36" s="86"/>
    </row>
    <row r="37" spans="2:11" s="72" customFormat="1" ht="24" customHeight="1">
      <c r="B37" s="70"/>
      <c r="C37" s="71" t="s">
        <v>111</v>
      </c>
      <c r="D37" s="108">
        <v>1932813.5044000011</v>
      </c>
      <c r="E37" s="108">
        <v>0</v>
      </c>
      <c r="G37" s="86"/>
      <c r="H37" s="86"/>
      <c r="I37" s="86"/>
      <c r="J37" s="86"/>
      <c r="K37" s="86"/>
    </row>
    <row r="38" spans="2:11" s="72" customFormat="1" ht="24" customHeight="1">
      <c r="B38" s="70"/>
      <c r="C38" s="71" t="s">
        <v>112</v>
      </c>
      <c r="D38" s="108">
        <v>2223884.170000005</v>
      </c>
      <c r="E38" s="108">
        <v>1932813.5044000011</v>
      </c>
      <c r="G38" s="86"/>
      <c r="H38" s="86"/>
      <c r="I38" s="86"/>
      <c r="J38" s="86"/>
      <c r="K38" s="86"/>
    </row>
  </sheetData>
  <mergeCells count="3">
    <mergeCell ref="B6:B7"/>
    <mergeCell ref="C6:C7"/>
    <mergeCell ref="D6:E6"/>
  </mergeCells>
  <phoneticPr fontId="0" type="noConversion"/>
  <printOptions horizontalCentered="1" verticalCentered="1"/>
  <pageMargins left="0.42" right="0.41" top="0.31" bottom="0.27" header="0.3" footer="0.3"/>
  <pageSetup paperSize="9" scale="96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5">
    <tabColor rgb="FF00B050"/>
  </sheetPr>
  <dimension ref="A1:M33"/>
  <sheetViews>
    <sheetView topLeftCell="C1" workbookViewId="0">
      <pane ySplit="6" topLeftCell="A7" activePane="bottomLeft" state="frozen"/>
      <selection activeCell="B1" sqref="B1"/>
      <selection pane="bottomLeft" activeCell="E18" sqref="E18"/>
    </sheetView>
  </sheetViews>
  <sheetFormatPr defaultRowHeight="12.75"/>
  <cols>
    <col min="1" max="1" width="4" style="76" customWidth="1"/>
    <col min="2" max="2" width="35.5703125" customWidth="1"/>
    <col min="3" max="3" width="11.7109375" customWidth="1"/>
    <col min="4" max="4" width="10.7109375" customWidth="1"/>
    <col min="5" max="5" width="11.140625" customWidth="1"/>
    <col min="6" max="6" width="13.7109375" customWidth="1"/>
    <col min="7" max="10" width="15.85546875" customWidth="1"/>
    <col min="11" max="11" width="12.140625" customWidth="1"/>
  </cols>
  <sheetData>
    <row r="1" spans="1:13">
      <c r="B1" s="12" t="s">
        <v>275</v>
      </c>
      <c r="C1" s="13"/>
    </row>
    <row r="3" spans="1:13" ht="15.75">
      <c r="B3" s="16" t="s">
        <v>177</v>
      </c>
      <c r="D3" s="16"/>
      <c r="E3" s="16"/>
      <c r="J3" s="103" t="s">
        <v>259</v>
      </c>
    </row>
    <row r="4" spans="1:13">
      <c r="B4" s="15" t="s">
        <v>123</v>
      </c>
    </row>
    <row r="5" spans="1:13" ht="13.5" thickBot="1">
      <c r="B5" s="15"/>
    </row>
    <row r="6" spans="1:13" s="75" customFormat="1" ht="35.25" customHeight="1">
      <c r="A6" s="113" t="s">
        <v>106</v>
      </c>
      <c r="B6" s="114" t="s">
        <v>97</v>
      </c>
      <c r="C6" s="115" t="s">
        <v>113</v>
      </c>
      <c r="D6" s="115" t="s">
        <v>114</v>
      </c>
      <c r="E6" s="115" t="s">
        <v>115</v>
      </c>
      <c r="F6" s="115" t="s">
        <v>116</v>
      </c>
      <c r="G6" s="115" t="s">
        <v>117</v>
      </c>
      <c r="H6" s="115" t="s">
        <v>75</v>
      </c>
      <c r="I6" s="115" t="s">
        <v>232</v>
      </c>
      <c r="J6" s="116" t="s">
        <v>118</v>
      </c>
    </row>
    <row r="7" spans="1:13" s="15" customFormat="1" ht="30.75" customHeight="1">
      <c r="A7" s="117" t="s">
        <v>3</v>
      </c>
      <c r="B7" s="71" t="s">
        <v>281</v>
      </c>
      <c r="C7" s="81">
        <v>0</v>
      </c>
      <c r="D7" s="81">
        <v>0</v>
      </c>
      <c r="E7" s="81">
        <v>0</v>
      </c>
      <c r="F7" s="81">
        <v>0</v>
      </c>
      <c r="G7" s="81">
        <v>0</v>
      </c>
      <c r="H7" s="81">
        <v>0</v>
      </c>
      <c r="I7" s="81">
        <v>0</v>
      </c>
      <c r="J7" s="118">
        <v>0</v>
      </c>
    </row>
    <row r="8" spans="1:13" ht="19.5" customHeight="1">
      <c r="A8" s="117" t="s">
        <v>0</v>
      </c>
      <c r="B8" s="70" t="s">
        <v>119</v>
      </c>
      <c r="C8" s="82"/>
      <c r="D8" s="82"/>
      <c r="E8" s="82"/>
      <c r="F8" s="82"/>
      <c r="G8" s="82"/>
      <c r="H8" s="82"/>
      <c r="I8" s="82"/>
      <c r="J8" s="118"/>
    </row>
    <row r="9" spans="1:13" ht="19.5" customHeight="1">
      <c r="A9" s="117" t="s">
        <v>1</v>
      </c>
      <c r="B9" s="71" t="s">
        <v>120</v>
      </c>
      <c r="C9" s="81">
        <v>0</v>
      </c>
      <c r="D9" s="81">
        <v>0</v>
      </c>
      <c r="E9" s="81">
        <v>0</v>
      </c>
      <c r="F9" s="81">
        <v>0</v>
      </c>
      <c r="G9" s="81">
        <v>0</v>
      </c>
      <c r="H9" s="81">
        <v>0</v>
      </c>
      <c r="I9" s="81">
        <v>0</v>
      </c>
      <c r="J9" s="118">
        <v>0</v>
      </c>
    </row>
    <row r="10" spans="1:13" ht="19.5" customHeight="1">
      <c r="A10" s="117">
        <v>1</v>
      </c>
      <c r="B10" s="83" t="s">
        <v>273</v>
      </c>
      <c r="C10" s="82"/>
      <c r="D10" s="82"/>
      <c r="E10" s="82"/>
      <c r="F10" s="82"/>
      <c r="G10" s="82">
        <v>-18399413.210000001</v>
      </c>
      <c r="H10" s="82"/>
      <c r="I10" s="82"/>
      <c r="J10" s="118">
        <v>-18399413.210000001</v>
      </c>
    </row>
    <row r="11" spans="1:13" ht="19.5" customHeight="1">
      <c r="A11" s="117">
        <v>2</v>
      </c>
      <c r="B11" s="83" t="s">
        <v>265</v>
      </c>
      <c r="C11" s="82"/>
      <c r="D11" s="82"/>
      <c r="E11" s="82"/>
      <c r="F11" s="82"/>
      <c r="G11" s="82"/>
      <c r="H11" s="82"/>
      <c r="I11" s="82"/>
      <c r="J11" s="118">
        <v>0</v>
      </c>
    </row>
    <row r="12" spans="1:13" ht="19.5" customHeight="1">
      <c r="A12" s="117">
        <v>3</v>
      </c>
      <c r="B12" s="83" t="s">
        <v>267</v>
      </c>
      <c r="C12" s="82"/>
      <c r="D12" s="82"/>
      <c r="E12" s="82"/>
      <c r="F12" s="82"/>
      <c r="G12" s="82"/>
      <c r="H12" s="105"/>
      <c r="I12" s="82"/>
      <c r="J12" s="118">
        <v>0</v>
      </c>
      <c r="M12" s="84"/>
    </row>
    <row r="13" spans="1:13" ht="19.5" customHeight="1">
      <c r="A13" s="117">
        <v>4</v>
      </c>
      <c r="B13" s="83" t="s">
        <v>234</v>
      </c>
      <c r="C13" s="82"/>
      <c r="D13" s="82"/>
      <c r="E13" s="82"/>
      <c r="F13" s="82"/>
      <c r="G13" s="82"/>
      <c r="H13" s="82"/>
      <c r="I13" s="82"/>
      <c r="J13" s="118">
        <v>0</v>
      </c>
      <c r="M13" s="84"/>
    </row>
    <row r="14" spans="1:13" ht="19.5" customHeight="1">
      <c r="A14" s="117">
        <v>5</v>
      </c>
      <c r="B14" s="83" t="s">
        <v>250</v>
      </c>
      <c r="C14" s="82"/>
      <c r="D14" s="82"/>
      <c r="E14" s="82"/>
      <c r="F14" s="82"/>
      <c r="G14" s="82"/>
      <c r="H14" s="82"/>
      <c r="I14" s="82"/>
      <c r="J14" s="118">
        <v>0</v>
      </c>
      <c r="M14" s="84"/>
    </row>
    <row r="15" spans="1:13" ht="19.5" customHeight="1">
      <c r="A15" s="117">
        <v>6</v>
      </c>
      <c r="B15" s="83" t="s">
        <v>233</v>
      </c>
      <c r="C15" s="82"/>
      <c r="D15" s="82"/>
      <c r="E15" s="82"/>
      <c r="F15" s="82"/>
      <c r="G15" s="82"/>
      <c r="H15" s="82"/>
      <c r="I15" s="82"/>
      <c r="J15" s="118">
        <v>0</v>
      </c>
    </row>
    <row r="16" spans="1:13" ht="19.5" customHeight="1">
      <c r="A16" s="117">
        <v>7</v>
      </c>
      <c r="B16" s="70" t="s">
        <v>121</v>
      </c>
      <c r="C16" s="82"/>
      <c r="D16" s="82"/>
      <c r="E16" s="82"/>
      <c r="F16" s="82"/>
      <c r="G16" s="82"/>
      <c r="H16" s="82"/>
      <c r="I16" s="82"/>
      <c r="J16" s="118">
        <v>0</v>
      </c>
    </row>
    <row r="17" spans="1:13" ht="19.5" customHeight="1">
      <c r="A17" s="117">
        <v>9</v>
      </c>
      <c r="B17" s="70" t="s">
        <v>266</v>
      </c>
      <c r="C17" s="82">
        <v>18000000</v>
      </c>
      <c r="D17" s="82"/>
      <c r="E17" s="82"/>
      <c r="F17" s="82"/>
      <c r="G17" s="82"/>
      <c r="H17" s="82"/>
      <c r="I17" s="82"/>
      <c r="J17" s="118">
        <f>SUM(C17:I17)</f>
        <v>18000000</v>
      </c>
    </row>
    <row r="18" spans="1:13" ht="19.5" customHeight="1">
      <c r="A18" s="117">
        <v>10</v>
      </c>
      <c r="B18" s="70" t="s">
        <v>122</v>
      </c>
      <c r="C18" s="82"/>
      <c r="D18" s="82"/>
      <c r="E18" s="82"/>
      <c r="F18" s="82"/>
      <c r="G18" s="82"/>
      <c r="H18" s="82"/>
      <c r="I18" s="82"/>
      <c r="J18" s="118">
        <v>0</v>
      </c>
    </row>
    <row r="19" spans="1:13" ht="19.5" customHeight="1">
      <c r="A19" s="117">
        <v>11</v>
      </c>
      <c r="B19" s="83" t="s">
        <v>235</v>
      </c>
      <c r="C19" s="82"/>
      <c r="D19" s="82"/>
      <c r="E19" s="82"/>
      <c r="F19" s="82"/>
      <c r="G19" s="82"/>
      <c r="H19" s="82"/>
      <c r="I19" s="82"/>
      <c r="J19" s="118">
        <v>0</v>
      </c>
    </row>
    <row r="20" spans="1:13" ht="19.5" customHeight="1">
      <c r="A20" s="117">
        <v>12</v>
      </c>
      <c r="B20" s="83" t="s">
        <v>236</v>
      </c>
      <c r="C20" s="82"/>
      <c r="D20" s="82"/>
      <c r="E20" s="82"/>
      <c r="F20" s="82"/>
      <c r="G20" s="82"/>
      <c r="H20" s="82"/>
      <c r="I20" s="81"/>
      <c r="J20" s="118">
        <v>0</v>
      </c>
    </row>
    <row r="21" spans="1:13" s="15" customFormat="1" ht="36" customHeight="1">
      <c r="A21" s="117" t="s">
        <v>4</v>
      </c>
      <c r="B21" s="71" t="s">
        <v>274</v>
      </c>
      <c r="C21" s="81">
        <v>18000000</v>
      </c>
      <c r="D21" s="81">
        <v>0</v>
      </c>
      <c r="E21" s="81">
        <v>0</v>
      </c>
      <c r="F21" s="81">
        <v>0</v>
      </c>
      <c r="G21" s="81">
        <v>-18399413.210000001</v>
      </c>
      <c r="H21" s="81">
        <v>0</v>
      </c>
      <c r="I21" s="81">
        <v>0</v>
      </c>
      <c r="J21" s="118">
        <v>-399413.21000000089</v>
      </c>
    </row>
    <row r="22" spans="1:13" ht="19.5" customHeight="1">
      <c r="A22" s="117">
        <v>1</v>
      </c>
      <c r="B22" s="83" t="s">
        <v>297</v>
      </c>
      <c r="C22" s="82"/>
      <c r="D22" s="82"/>
      <c r="E22" s="82"/>
      <c r="F22" s="82"/>
      <c r="G22" s="82">
        <v>-38113214.759499982</v>
      </c>
      <c r="H22" s="82"/>
      <c r="I22" s="82"/>
      <c r="J22" s="118">
        <v>-38113214.759499982</v>
      </c>
    </row>
    <row r="23" spans="1:13" ht="19.5" customHeight="1">
      <c r="A23" s="117">
        <v>2</v>
      </c>
      <c r="B23" s="83" t="s">
        <v>265</v>
      </c>
      <c r="C23" s="82"/>
      <c r="D23" s="82"/>
      <c r="E23" s="82"/>
      <c r="F23" s="82"/>
      <c r="G23" s="82"/>
      <c r="H23" s="82"/>
      <c r="I23" s="82"/>
      <c r="J23" s="118">
        <v>0</v>
      </c>
    </row>
    <row r="24" spans="1:13" ht="19.5" customHeight="1">
      <c r="A24" s="117">
        <v>3</v>
      </c>
      <c r="B24" s="83" t="s">
        <v>267</v>
      </c>
      <c r="C24" s="82"/>
      <c r="D24" s="82"/>
      <c r="E24" s="82"/>
      <c r="F24" s="82"/>
      <c r="G24" s="82"/>
      <c r="H24" s="105"/>
      <c r="I24" s="82"/>
      <c r="J24" s="118">
        <v>0</v>
      </c>
      <c r="M24" s="84"/>
    </row>
    <row r="25" spans="1:13" ht="19.5" customHeight="1">
      <c r="A25" s="117">
        <v>4</v>
      </c>
      <c r="B25" s="83" t="s">
        <v>234</v>
      </c>
      <c r="C25" s="82"/>
      <c r="D25" s="82"/>
      <c r="E25" s="82"/>
      <c r="F25" s="82"/>
      <c r="G25" s="82"/>
      <c r="H25" s="82"/>
      <c r="I25" s="82"/>
      <c r="J25" s="118">
        <v>0</v>
      </c>
      <c r="M25" s="84"/>
    </row>
    <row r="26" spans="1:13" ht="19.5" customHeight="1">
      <c r="A26" s="117">
        <v>5</v>
      </c>
      <c r="B26" s="83" t="s">
        <v>250</v>
      </c>
      <c r="C26" s="82"/>
      <c r="D26" s="82"/>
      <c r="E26" s="82"/>
      <c r="F26" s="82"/>
      <c r="G26" s="82"/>
      <c r="H26" s="82"/>
      <c r="I26" s="82"/>
      <c r="J26" s="118">
        <v>0</v>
      </c>
      <c r="M26" s="84"/>
    </row>
    <row r="27" spans="1:13" ht="19.5" customHeight="1">
      <c r="A27" s="117">
        <v>6</v>
      </c>
      <c r="B27" s="83" t="s">
        <v>233</v>
      </c>
      <c r="C27" s="82"/>
      <c r="D27" s="82"/>
      <c r="E27" s="82"/>
      <c r="F27" s="82"/>
      <c r="G27" s="82"/>
      <c r="H27" s="82"/>
      <c r="I27" s="82"/>
      <c r="J27" s="118">
        <v>0</v>
      </c>
    </row>
    <row r="28" spans="1:13" ht="19.5" customHeight="1">
      <c r="A28" s="117">
        <v>7</v>
      </c>
      <c r="B28" s="70" t="s">
        <v>121</v>
      </c>
      <c r="C28" s="82"/>
      <c r="D28" s="82"/>
      <c r="E28" s="82"/>
      <c r="F28" s="82"/>
      <c r="G28" s="82"/>
      <c r="H28" s="82"/>
      <c r="I28" s="82"/>
      <c r="J28" s="118">
        <v>0</v>
      </c>
    </row>
    <row r="29" spans="1:13" ht="19.5" customHeight="1">
      <c r="A29" s="117">
        <v>9</v>
      </c>
      <c r="B29" s="70" t="s">
        <v>266</v>
      </c>
      <c r="C29" s="82">
        <v>40000000</v>
      </c>
      <c r="D29" s="82"/>
      <c r="E29" s="82"/>
      <c r="F29" s="82"/>
      <c r="G29" s="82"/>
      <c r="H29" s="82"/>
      <c r="I29" s="82"/>
      <c r="J29" s="118">
        <v>40000000</v>
      </c>
    </row>
    <row r="30" spans="1:13" ht="19.5" customHeight="1">
      <c r="A30" s="117">
        <v>10</v>
      </c>
      <c r="B30" s="70" t="s">
        <v>122</v>
      </c>
      <c r="C30" s="82"/>
      <c r="D30" s="82"/>
      <c r="E30" s="82"/>
      <c r="F30" s="82"/>
      <c r="G30" s="82"/>
      <c r="H30" s="82"/>
      <c r="I30" s="82"/>
      <c r="J30" s="118">
        <v>0</v>
      </c>
    </row>
    <row r="31" spans="1:13" ht="19.5" customHeight="1">
      <c r="A31" s="117">
        <v>11</v>
      </c>
      <c r="B31" s="83" t="s">
        <v>235</v>
      </c>
      <c r="C31" s="82"/>
      <c r="D31" s="82"/>
      <c r="E31" s="82"/>
      <c r="F31" s="82"/>
      <c r="G31" s="82"/>
      <c r="H31" s="82"/>
      <c r="I31" s="82"/>
      <c r="J31" s="118">
        <v>0</v>
      </c>
    </row>
    <row r="32" spans="1:13" ht="19.5" customHeight="1">
      <c r="A32" s="117">
        <v>12</v>
      </c>
      <c r="B32" s="83" t="s">
        <v>236</v>
      </c>
      <c r="C32" s="82"/>
      <c r="D32" s="82"/>
      <c r="E32" s="82"/>
      <c r="F32" s="82"/>
      <c r="G32" s="82"/>
      <c r="H32" s="82"/>
      <c r="I32" s="81"/>
      <c r="J32" s="118">
        <v>0</v>
      </c>
    </row>
    <row r="33" spans="1:10" s="15" customFormat="1" ht="36" customHeight="1" thickBot="1">
      <c r="A33" s="119" t="s">
        <v>4</v>
      </c>
      <c r="B33" s="120" t="s">
        <v>298</v>
      </c>
      <c r="C33" s="121">
        <v>58000000</v>
      </c>
      <c r="D33" s="121">
        <v>0</v>
      </c>
      <c r="E33" s="121">
        <v>0</v>
      </c>
      <c r="F33" s="121">
        <v>0</v>
      </c>
      <c r="G33" s="121">
        <v>-56512627.969499983</v>
      </c>
      <c r="H33" s="121">
        <v>0</v>
      </c>
      <c r="I33" s="121">
        <v>0</v>
      </c>
      <c r="J33" s="122">
        <v>1487372.0305000171</v>
      </c>
    </row>
  </sheetData>
  <phoneticPr fontId="0" type="noConversion"/>
  <printOptions horizontalCentered="1"/>
  <pageMargins left="0.16" right="0.1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KAPAK</vt:lpstr>
      <vt:lpstr>FORMAT 2012</vt:lpstr>
      <vt:lpstr>PASQ CASH direkt V1</vt:lpstr>
      <vt:lpstr>PASQ KAPIT PO</vt:lpstr>
      <vt:lpstr>'FORMAT 2012'!Print_Area</vt:lpstr>
      <vt:lpstr>KAPAK!Print_Area</vt:lpstr>
      <vt:lpstr>'PASQ CASH direkt V1'!Print_Area</vt:lpstr>
      <vt:lpstr>'PASQ KAPIT PO'!Print_Titles</vt:lpstr>
    </vt:vector>
  </TitlesOfParts>
  <Company>Alftiefbau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Flamur Hoxha</dc:creator>
  <cp:lastModifiedBy>User</cp:lastModifiedBy>
  <cp:lastPrinted>2013-03-16T16:03:21Z</cp:lastPrinted>
  <dcterms:created xsi:type="dcterms:W3CDTF">2003-09-25T13:11:30Z</dcterms:created>
  <dcterms:modified xsi:type="dcterms:W3CDTF">2019-01-11T17:26:21Z</dcterms:modified>
</cp:coreProperties>
</file>