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SMART PROCESSES SHPK DOC\Pasqyrat Financiare\bilanci 2019 SP\formular total viti 2019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6" i="1" l="1"/>
  <c r="B12" i="1" l="1"/>
  <c r="B17" i="1" s="1"/>
  <c r="B25" i="1" s="1"/>
  <c r="C12" i="1"/>
  <c r="C17" i="1" s="1"/>
  <c r="C25" i="1" s="1"/>
  <c r="C27" i="1" s="1"/>
  <c r="M15" i="1"/>
  <c r="N26" i="1"/>
  <c r="M25" i="1"/>
  <c r="M13" i="1"/>
  <c r="M16" i="1"/>
  <c r="N19" i="1"/>
  <c r="N14" i="1"/>
  <c r="M21" i="1"/>
  <c r="M14" i="1"/>
  <c r="M24" i="1"/>
  <c r="M18" i="1"/>
  <c r="N15" i="1"/>
  <c r="M11" i="1"/>
  <c r="M6" i="1"/>
  <c r="N7" i="1"/>
  <c r="N13" i="1"/>
  <c r="N27" i="1"/>
  <c r="N25" i="1"/>
  <c r="N22" i="1"/>
  <c r="M19" i="1"/>
  <c r="N18" i="1"/>
  <c r="M20" i="1"/>
  <c r="N16" i="1"/>
  <c r="N17" i="1"/>
  <c r="N12" i="1"/>
  <c r="N11" i="1"/>
  <c r="M26" i="1"/>
  <c r="M7" i="1"/>
  <c r="M10" i="1"/>
  <c r="N21" i="1"/>
  <c r="M27" i="1"/>
  <c r="N20" i="1"/>
  <c r="M22" i="1"/>
  <c r="M17" i="1"/>
  <c r="N24" i="1"/>
  <c r="M9" i="1"/>
  <c r="N23" i="1"/>
  <c r="N10" i="1"/>
  <c r="N8" i="1"/>
  <c r="M23" i="1"/>
  <c r="M8" i="1"/>
  <c r="N6" i="1"/>
  <c r="M12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<sst xmlns="http://schemas.openxmlformats.org/spreadsheetml/2006/main" count="28" uniqueCount="27">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</sst>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1" fillId="2" borderId="1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3" fontId="0" fillId="0" borderId="0" xfId="0" applyNumberFormat="1" applyBorder="1"/>
    <xf numFmtId="164" fontId="0" fillId="0" borderId="0" xfId="0" applyNumberFormat="1"/>
    <xf numFmtId="164" fontId="1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"/>
    </sheetView>
  </sheetViews>
  <sheetFormatPr defaultRowHeight="14.4" x14ac:dyDescent="0.3"/>
  <cols>
    <col min="1" max="1" width="72.33203125" customWidth="1"/>
    <col min="2" max="2" width="17.88671875" bestFit="1" customWidth="1"/>
    <col min="3" max="3" width="15.77734375" bestFit="1" customWidth="1"/>
    <col min="5" max="5" width="11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6" t="s">
        <v>23</v>
      </c>
    </row>
    <row r="2" spans="1:14" ht="15" customHeight="1" x14ac:dyDescent="0.3">
      <c r="A2" s="35" t="s">
        <v>22</v>
      </c>
      <c r="B2" s="15" t="s">
        <v>21</v>
      </c>
      <c r="C2" s="15" t="s">
        <v>21</v>
      </c>
    </row>
    <row r="3" spans="1:14" ht="15" customHeight="1" x14ac:dyDescent="0.3">
      <c r="A3" s="36"/>
      <c r="B3" s="15" t="s">
        <v>25</v>
      </c>
      <c r="C3" s="15" t="s">
        <v>26</v>
      </c>
    </row>
    <row r="4" spans="1:14" x14ac:dyDescent="0.3">
      <c r="A4" s="14" t="s">
        <v>20</v>
      </c>
      <c r="B4" s="1"/>
      <c r="C4" s="1"/>
    </row>
    <row r="5" spans="1:14" x14ac:dyDescent="0.3">
      <c r="B5" s="13"/>
      <c r="C5" s="1"/>
    </row>
    <row r="6" spans="1:14" x14ac:dyDescent="0.3">
      <c r="A6" s="8" t="s">
        <v>19</v>
      </c>
      <c r="B6" s="24">
        <v>29118255</v>
      </c>
      <c r="C6" s="25">
        <v>8148136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8" t="s">
        <v>13</v>
      </c>
      <c r="B12" s="19">
        <f>B13+B14</f>
        <v>-2122638</v>
      </c>
      <c r="C12" s="19">
        <f>SUM(C13:C14)</f>
        <v>-1171517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2" t="s">
        <v>12</v>
      </c>
      <c r="B13" s="20">
        <v>-1853216</v>
      </c>
      <c r="C13" s="21">
        <v>-1036804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2" t="s">
        <v>11</v>
      </c>
      <c r="B14" s="20">
        <v>-269422</v>
      </c>
      <c r="C14" s="21">
        <v>-134713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8" t="s">
        <v>10</v>
      </c>
      <c r="B15" s="22">
        <v>-37052</v>
      </c>
      <c r="C15" s="21"/>
      <c r="E15" s="2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8" t="s">
        <v>9</v>
      </c>
      <c r="B16" s="22">
        <v>-7227227</v>
      </c>
      <c r="C16" s="21">
        <v>-160741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9" t="s">
        <v>8</v>
      </c>
      <c r="B17" s="27">
        <f>SUM(B6:B12,B15:B16)</f>
        <v>19731338</v>
      </c>
      <c r="C17" s="18">
        <f>SUM(C6:C12,C15:C16)</f>
        <v>6815878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6"/>
      <c r="B18" s="28"/>
      <c r="C18" s="11"/>
      <c r="M18" t="e">
        <f t="shared" ca="1" si="0"/>
        <v>#NAME?</v>
      </c>
      <c r="N18" t="e">
        <f t="shared" ca="1" si="1"/>
        <v>#NAME?</v>
      </c>
    </row>
    <row r="19" spans="1:14" x14ac:dyDescent="0.3">
      <c r="A19" s="10" t="s">
        <v>7</v>
      </c>
      <c r="B19" s="2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7" t="s">
        <v>6</v>
      </c>
      <c r="B20" s="2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8" t="s">
        <v>5</v>
      </c>
      <c r="B21" s="30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8" t="s">
        <v>4</v>
      </c>
      <c r="B22" s="3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6" t="s">
        <v>3</v>
      </c>
      <c r="B23" s="31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32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33">
        <f>B17</f>
        <v>19731338</v>
      </c>
      <c r="C25" s="4">
        <f>C17</f>
        <v>6815878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3">
        <v>-986567</v>
      </c>
      <c r="C26" s="23">
        <f>-C25*5%</f>
        <v>-340793.9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34">
        <f>B25+B26</f>
        <v>18744771</v>
      </c>
      <c r="C27" s="17">
        <f>C25+C26</f>
        <v>6475084.0999999996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</cp:lastModifiedBy>
  <dcterms:created xsi:type="dcterms:W3CDTF">2018-06-20T15:30:23Z</dcterms:created>
  <dcterms:modified xsi:type="dcterms:W3CDTF">2020-08-19T11:10:18Z</dcterms:modified>
</cp:coreProperties>
</file>