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2"/>
  </bookViews>
  <sheets>
    <sheet name="Kop" sheetId="18" r:id="rId1"/>
    <sheet name="1-Pasqyra e Pozicioni Financiar" sheetId="17" r:id="rId2"/>
    <sheet name="Pasq performanc (natyres)" sheetId="19" r:id="rId3"/>
    <sheet name="Pasq ndryshimit ne kapitale" sheetId="20" r:id="rId4"/>
    <sheet name="3.1 Cash Flow(indirekt)" sheetId="24" r:id="rId5"/>
    <sheet name="Pasq Pasurive te palujtshme" sheetId="22" r:id="rId6"/>
    <sheet name="Pasqyra pasuri te lujatshme" sheetId="23" r:id="rId7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69" i="24"/>
  <c r="C69"/>
  <c r="E66"/>
  <c r="C66"/>
  <c r="E64" l="1"/>
  <c r="C64"/>
  <c r="E49"/>
  <c r="C49"/>
  <c r="C37"/>
  <c r="E37"/>
  <c r="J30" i="20" l="1"/>
  <c r="H30"/>
  <c r="G30"/>
  <c r="F30"/>
  <c r="E30"/>
  <c r="D30"/>
  <c r="C30"/>
  <c r="B30"/>
  <c r="I29"/>
  <c r="K29" s="1"/>
  <c r="K28"/>
  <c r="I28"/>
  <c r="K27"/>
  <c r="I27"/>
  <c r="K26"/>
  <c r="I26"/>
  <c r="J25"/>
  <c r="H25"/>
  <c r="G25"/>
  <c r="F25"/>
  <c r="E25"/>
  <c r="D25"/>
  <c r="C25"/>
  <c r="I25" s="1"/>
  <c r="K25" s="1"/>
  <c r="I24"/>
  <c r="K24" s="1"/>
  <c r="I23"/>
  <c r="K23" s="1"/>
  <c r="I22"/>
  <c r="K22" s="1"/>
  <c r="I21"/>
  <c r="K21" s="1"/>
  <c r="J19"/>
  <c r="H19"/>
  <c r="G19"/>
  <c r="F19"/>
  <c r="E19"/>
  <c r="D19"/>
  <c r="C19"/>
  <c r="B19"/>
  <c r="I18"/>
  <c r="K18" s="1"/>
  <c r="I17"/>
  <c r="K17" s="1"/>
  <c r="I16"/>
  <c r="K16" s="1"/>
  <c r="I15"/>
  <c r="K15" s="1"/>
  <c r="J14"/>
  <c r="H14"/>
  <c r="G14"/>
  <c r="F14"/>
  <c r="E14"/>
  <c r="D14"/>
  <c r="C14"/>
  <c r="B14"/>
  <c r="I13"/>
  <c r="K13" s="1"/>
  <c r="I12"/>
  <c r="K12" s="1"/>
  <c r="I11"/>
  <c r="K11" s="1"/>
  <c r="I10"/>
  <c r="K10" s="1"/>
  <c r="J9"/>
  <c r="J20" s="1"/>
  <c r="J32" s="1"/>
  <c r="H9"/>
  <c r="H20" s="1"/>
  <c r="H32" s="1"/>
  <c r="G9"/>
  <c r="G20" s="1"/>
  <c r="G32" s="1"/>
  <c r="F9"/>
  <c r="F20" s="1"/>
  <c r="F32" s="1"/>
  <c r="E9"/>
  <c r="E20" s="1"/>
  <c r="E32" s="1"/>
  <c r="D9"/>
  <c r="D20" s="1"/>
  <c r="D32" s="1"/>
  <c r="C9"/>
  <c r="C20" s="1"/>
  <c r="C32" s="1"/>
  <c r="B9"/>
  <c r="I8"/>
  <c r="K8" s="1"/>
  <c r="I7"/>
  <c r="K7" s="1"/>
  <c r="I14" l="1"/>
  <c r="K14" s="1"/>
  <c r="I9"/>
  <c r="K9" s="1"/>
  <c r="I30"/>
  <c r="K30" s="1"/>
  <c r="I19"/>
  <c r="K19" s="1"/>
  <c r="B20"/>
  <c r="B32" l="1"/>
  <c r="I32" s="1"/>
  <c r="K32" s="1"/>
  <c r="I20"/>
  <c r="K20" s="1"/>
  <c r="D54" i="19" l="1"/>
  <c r="B54"/>
  <c r="D41"/>
  <c r="D46" s="1"/>
  <c r="D56" s="1"/>
  <c r="B41"/>
  <c r="B46" s="1"/>
  <c r="B56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2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<sst xmlns="http://schemas.openxmlformats.org/spreadsheetml/2006/main" count="360" uniqueCount="285">
  <si>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</si>
  <si>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</si>
  <si>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</si>
  <si>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</si>
  <si>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</si>
  <si>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</si>
  <si>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</si>
  <si>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</si>
  <si>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</si>
  <si>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</si>
  <si>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</si>
  <si>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</si>
  <si>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</si>
  <si>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</si>
  <si>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</si>
  <si>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</si>
  <si>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</si>
  <si>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</si>
  <si>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</si>
  <si>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</si>
  <si>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</si>
  <si>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</si>
  <si>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</si>
  <si>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</si>
  <si>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</si>
  <si>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</si>
  <si>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</si>
  <si>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</si>
  <si>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</si>
  <si>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</si>
  <si>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</si>
  <si>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</si>
  <si>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</si>
  <si>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</si>
  <si>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</si>
  <si>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</si>
  <si>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</si>
  <si>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</si>
  <si>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</si>
  <si>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</si>
  <si>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</si>
  <si>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</si>
  <si>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</si>
  <si>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</si>
  <si>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</si>
  <si>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</si>
  <si>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</si>
  <si>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</si>
  <si>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</si>
  <si>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</si>
  <si>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</si>
  <si>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</si>
  <si>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</si>
  <si>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</si>
  <si>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</si>
  <si>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</si>
  <si>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</si>
  <si>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</si>
  <si>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</si>
  <si>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</si>
  <si>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</si>
  <si>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</si>
  <si>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</si>
  <si>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</si>
  <si>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</si>
  <si>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</si>
  <si>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</si>
  <si>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</si>
  <si>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</si>
  <si>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</si>
  <si>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</si>
  <si>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</si>
  <si>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</si>
  <si>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</si>
  <si>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</si>
  <si>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</si>
  <si>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</si>
  <si>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</si>
  <si>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</si>
  <si>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</si>
  <si>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</si>
  <si>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</si>
  <si>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</si>
  <si>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</si>
  <si>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</si>
  <si>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</si>
  <si>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</si>
  <si>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</si>
  <si>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</si>
  <si>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</si>
  <si>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Emertimi dhe Forma ligjore</t>
  </si>
  <si>
    <t>NIPT -i</t>
  </si>
  <si>
    <t>Adresa e Selise</t>
  </si>
  <si>
    <t>Has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</si>
  <si>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</si>
  <si>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</si>
  <si>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</si>
  <si>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</si>
  <si>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</si>
  <si>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</si>
  <si>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Viti   2019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</si>
  <si>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</si>
  <si>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</si>
  <si>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</si>
  <si>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</si>
  <si>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</si>
  <si>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</si>
  <si>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</si>
  <si>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deri 1 leke</t>
  </si>
  <si>
    <t xml:space="preserve">  Periudha  Kontabel e Pasqyrave Financiare</t>
  </si>
  <si>
    <t>Nga</t>
  </si>
  <si>
    <t>01.01.2019</t>
  </si>
  <si>
    <t>Deri</t>
  </si>
  <si>
    <t>31.12.2019</t>
  </si>
  <si>
    <t xml:space="preserve">  Data  e  mbylljes se Pasqyrave Financiare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</si>
  <si>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</si>
  <si>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</si>
  <si>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</si>
  <si>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</si>
  <si>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</si>
  <si>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</si>
  <si>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</si>
  <si>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</si>
  <si>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</si>
  <si>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</si>
  <si>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</si>
  <si>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</si>
  <si>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</si>
  <si>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</si>
  <si>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</si>
  <si>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</si>
  <si>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</si>
  <si>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</si>
  <si>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</si>
  <si>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</si>
  <si>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</si>
  <si>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</si>
  <si>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</si>
  <si>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</si>
  <si>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</si>
  <si>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</si>
  <si>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</si>
  <si>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</si>
  <si>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</si>
  <si>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</si>
  <si>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</si>
  <si>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</si>
  <si>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</si>
  <si>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</si>
  <si>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</si>
  <si>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</si>
  <si>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</si>
  <si>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</si>
  <si>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</si>
  <si>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</si>
  <si>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</si>
  <si>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</si>
  <si>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</si>
  <si>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</si>
  <si>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</si>
  <si>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</si>
  <si>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</si>
  <si>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</si>
  <si>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</si>
  <si>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</si>
  <si>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</si>
  <si>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</si>
  <si>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</si>
  <si>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</si>
  <si>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</si>
  <si>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</si>
  <si>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</si>
  <si>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</si>
  <si>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</si>
  <si>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</si>
  <si>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</si>
  <si>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</si>
  <si>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</si>
  <si>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</si>
  <si>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</si>
  <si>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</si>
  <si>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</si>
  <si>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</si>
  <si>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</si>
  <si>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Interes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</si>
  <si>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</si>
  <si>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</si>
  <si>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</si>
  <si>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</si>
  <si>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</si>
  <si>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</si>
  <si>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</si>
  <si>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</si>
  <si>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</si>
  <si>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</si>
  <si>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</si>
  <si>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</si>
  <si>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</si>
  <si>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</si>
  <si>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</si>
  <si>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</si>
  <si>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</si>
  <si>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</si>
  <si>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</si>
  <si>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</si>
  <si>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</si>
  <si>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</si>
  <si>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</si>
  <si>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Monedha Lek</t>
  </si>
  <si>
    <t>*VELLEZRIT POGA*       SHPK</t>
  </si>
  <si>
    <t xml:space="preserve">Lagjja Nr.2, Rruga Nacionale </t>
  </si>
  <si>
    <t>Krume - Qafe Prush Km1</t>
  </si>
  <si>
    <t xml:space="preserve">Zona Kadastrale 2282, Nr. Pasurie 8/73. </t>
  </si>
  <si>
    <t>14.02.2007</t>
  </si>
  <si>
    <t xml:space="preserve"> Nr.37480</t>
  </si>
  <si>
    <t>Tregti Karburantesh me pakice , tregti te mallrave</t>
  </si>
  <si>
    <t>te ndryshem</t>
  </si>
  <si>
    <t xml:space="preserve">          31/12/2019</t>
  </si>
  <si>
    <t>NIPT K76317905K</t>
  </si>
  <si>
    <t>PËR NDËRTESAT</t>
  </si>
  <si>
    <t>Nr.</t>
  </si>
  <si>
    <t>NIPT</t>
  </si>
  <si>
    <t>Emri I Tatimpaguesit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</si>
  <si>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</si>
  <si>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</si>
  <si>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</si>
  <si>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</si>
  <si>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</si>
  <si>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</si>
  <si>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kontabël</t>
  </si>
  <si>
    <t>Vlera sipas rregjistrimit</t>
  </si>
  <si>
    <t>Pronari i pasurisë</t>
  </si>
  <si>
    <t>Bashkpronaret e pasurise.</t>
  </si>
  <si>
    <t>Per Ndertesat</t>
  </si>
  <si>
    <t>PËR  MAKINAT</t>
  </si>
  <si>
    <t>Lloji i mjetit</t>
  </si>
  <si>
    <t>Tipi/Markë</t>
  </si>
  <si>
    <t>Targë</t>
  </si>
  <si>
    <t>Pronësia</t>
  </si>
  <si>
    <t>Leje qarkullimi</t>
  </si>
  <si>
    <t>Kapaciteti</t>
  </si>
  <si>
    <t>Vlera e mjetit e rregjistruar</t>
  </si>
  <si>
    <t>Viti i prodhimit</t>
  </si>
  <si>
    <t>Bara siguruar e mjetit.</t>
  </si>
  <si>
    <t>Administratori</t>
  </si>
  <si>
    <t>Fitor Poga</t>
  </si>
  <si>
    <t>Pozicioni financiar ne fillim 2017</t>
  </si>
  <si>
    <t>Fitim/(humbja) e periudhes 2019</t>
  </si>
  <si>
    <t>Pozicioni financiar ne fund (viti aktual) 2019</t>
  </si>
  <si>
    <t>Fitim/(humbja) e periudhes 2018</t>
  </si>
  <si>
    <t>Pozicioni financiar ne fund (viti paraardhes) 2018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</si>
  <si>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</si>
  <si>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</si>
  <si>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</si>
  <si>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</si>
  <si>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</si>
  <si>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</si>
  <si>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</si>
  <si>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</si>
  <si>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</si>
  <si>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</si>
  <si>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</si>
  <si>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</si>
  <si>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</si>
  <si>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</si>
  <si>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</si>
  <si>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</si>
  <si>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</si>
  <si>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</si>
  <si>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</si>
  <si>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Interesa te arketuara</t>
  </si>
  <si>
    <t>Dividende te paguar pronareve te njesive ekonomike meme</t>
  </si>
  <si>
    <t>Dividende te paguar interesave jokontrollues</t>
  </si>
  <si>
    <t>Efekti i luhatjeve te kurseve te kembimit te mjeteve monetare</t>
  </si>
  <si>
    <t>Fitor  Poga</t>
  </si>
  <si>
    <t>K76317905K</t>
  </si>
  <si>
    <t>Vellezrit Poga</t>
  </si>
  <si>
    <t>Ndertese</t>
  </si>
  <si>
    <t>ZRPP Has</t>
  </si>
  <si>
    <t>.8/73</t>
  </si>
  <si>
    <t>Krume inex harte HS-C-3</t>
  </si>
  <si>
    <t>1000m2</t>
  </si>
  <si>
    <t>Shyqyri Poga</t>
  </si>
  <si>
    <t>Ska</t>
  </si>
  <si>
    <t>Viti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</si>
</sst>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9"/>
      <name val="Times New Roman"/>
      <family val="1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40"/>
      </bottom>
      <diagonal/>
    </border>
    <border>
      <left/>
      <right/>
      <top style="hair">
        <color indexed="40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17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0" fontId="177" fillId="0" borderId="0" xfId="6592" applyFont="1"/>
    <xf numFmtId="0" fontId="178" fillId="0" borderId="0" xfId="6592" applyFont="1"/>
    <xf numFmtId="0" fontId="12" fillId="0" borderId="27" xfId="0" applyFont="1" applyBorder="1"/>
    <xf numFmtId="0" fontId="12" fillId="0" borderId="26" xfId="0" applyFont="1" applyBorder="1"/>
    <xf numFmtId="0" fontId="12" fillId="0" borderId="28" xfId="0" applyFont="1" applyBorder="1"/>
    <xf numFmtId="0" fontId="182" fillId="0" borderId="29" xfId="0" applyFont="1" applyBorder="1"/>
    <xf numFmtId="0" fontId="182" fillId="0" borderId="0" xfId="0" applyFont="1" applyBorder="1"/>
    <xf numFmtId="0" fontId="182" fillId="0" borderId="31" xfId="0" applyFont="1" applyBorder="1"/>
    <xf numFmtId="0" fontId="183" fillId="0" borderId="0" xfId="0" applyFont="1" applyBorder="1"/>
    <xf numFmtId="0" fontId="12" fillId="0" borderId="29" xfId="0" applyFont="1" applyBorder="1"/>
    <xf numFmtId="0" fontId="12" fillId="0" borderId="0" xfId="0" applyFont="1" applyBorder="1"/>
    <xf numFmtId="0" fontId="12" fillId="0" borderId="31" xfId="0" applyFont="1" applyBorder="1"/>
    <xf numFmtId="0" fontId="12" fillId="0" borderId="0" xfId="0" applyFont="1" applyFill="1" applyBorder="1"/>
    <xf numFmtId="0" fontId="12" fillId="0" borderId="0" xfId="0" applyFont="1"/>
    <xf numFmtId="0" fontId="186" fillId="0" borderId="0" xfId="0" applyFont="1" applyBorder="1" applyAlignment="1">
      <alignment horizontal="center"/>
    </xf>
    <xf numFmtId="0" fontId="187" fillId="0" borderId="29" xfId="0" applyFont="1" applyBorder="1"/>
    <xf numFmtId="0" fontId="182" fillId="0" borderId="0" xfId="0" applyFont="1" applyBorder="1" applyAlignment="1">
      <alignment horizontal="center"/>
    </xf>
    <xf numFmtId="0" fontId="187" fillId="0" borderId="0" xfId="0" applyFont="1" applyBorder="1"/>
    <xf numFmtId="0" fontId="187" fillId="0" borderId="31" xfId="0" applyFont="1" applyBorder="1"/>
    <xf numFmtId="0" fontId="12" fillId="0" borderId="32" xfId="0" applyFont="1" applyBorder="1"/>
    <xf numFmtId="0" fontId="12" fillId="0" borderId="30" xfId="0" applyFont="1" applyBorder="1"/>
    <xf numFmtId="0" fontId="12" fillId="0" borderId="33" xfId="0" applyFont="1" applyBorder="1"/>
    <xf numFmtId="0" fontId="177" fillId="0" borderId="0" xfId="0" applyFont="1"/>
    <xf numFmtId="0" fontId="173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73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5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 vertical="center"/>
    </xf>
    <xf numFmtId="0" fontId="174" fillId="0" borderId="0" xfId="6590" applyNumberFormat="1" applyFont="1" applyFill="1" applyBorder="1" applyAlignment="1" applyProtection="1">
      <alignment wrapText="1"/>
    </xf>
    <xf numFmtId="37" fontId="173" fillId="0" borderId="0" xfId="6590" applyNumberFormat="1" applyFont="1" applyAlignment="1">
      <alignment horizontal="right"/>
    </xf>
    <xf numFmtId="37" fontId="173" fillId="0" borderId="0" xfId="6590" applyNumberFormat="1" applyFont="1" applyBorder="1" applyAlignment="1">
      <alignment horizontal="right"/>
    </xf>
    <xf numFmtId="37" fontId="177" fillId="0" borderId="16" xfId="6590" applyNumberFormat="1" applyFont="1" applyFill="1" applyBorder="1" applyAlignment="1">
      <alignment horizontal="right"/>
    </xf>
    <xf numFmtId="37" fontId="177" fillId="0" borderId="0" xfId="6590" applyNumberFormat="1" applyFont="1" applyFill="1" applyBorder="1" applyAlignment="1">
      <alignment horizontal="right"/>
    </xf>
    <xf numFmtId="0" fontId="189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73" fillId="0" borderId="0" xfId="6590" applyFont="1"/>
    <xf numFmtId="0" fontId="169" fillId="0" borderId="0" xfId="6590" applyNumberFormat="1" applyFont="1" applyFill="1" applyBorder="1" applyAlignment="1" applyProtection="1">
      <alignment horizontal="center" wrapText="1"/>
    </xf>
    <xf numFmtId="0" fontId="173" fillId="0" borderId="0" xfId="6590" applyFont="1" applyBorder="1"/>
    <xf numFmtId="37" fontId="174" fillId="0" borderId="0" xfId="6591" applyNumberFormat="1" applyFont="1" applyBorder="1" applyAlignment="1">
      <alignment horizontal="right"/>
    </xf>
    <xf numFmtId="0" fontId="190" fillId="0" borderId="0" xfId="6590" applyNumberFormat="1" applyFont="1" applyFill="1" applyBorder="1" applyAlignment="1" applyProtection="1">
      <alignment vertical="center"/>
    </xf>
    <xf numFmtId="0" fontId="191" fillId="0" borderId="0" xfId="6590" applyNumberFormat="1" applyFont="1" applyFill="1" applyBorder="1" applyAlignment="1" applyProtection="1">
      <alignment vertical="center"/>
    </xf>
    <xf numFmtId="37" fontId="174" fillId="0" borderId="0" xfId="6591" applyNumberFormat="1" applyFont="1" applyFill="1" applyBorder="1" applyAlignment="1">
      <alignment horizontal="right"/>
    </xf>
    <xf numFmtId="37" fontId="169" fillId="0" borderId="26" xfId="6591" applyNumberFormat="1" applyFont="1" applyBorder="1" applyAlignment="1">
      <alignment horizontal="right"/>
    </xf>
    <xf numFmtId="0" fontId="190" fillId="0" borderId="0" xfId="6590" applyNumberFormat="1" applyFont="1" applyFill="1" applyBorder="1" applyAlignment="1" applyProtection="1">
      <alignment vertical="top" wrapText="1"/>
    </xf>
    <xf numFmtId="0" fontId="191" fillId="0" borderId="0" xfId="6590" applyNumberFormat="1" applyFont="1" applyFill="1" applyBorder="1" applyAlignment="1" applyProtection="1">
      <alignment vertical="top" wrapText="1"/>
    </xf>
    <xf numFmtId="37" fontId="173" fillId="61" borderId="0" xfId="6590" applyNumberFormat="1" applyFont="1" applyFill="1" applyAlignment="1">
      <alignment horizontal="right"/>
    </xf>
    <xf numFmtId="37" fontId="177" fillId="0" borderId="26" xfId="6590" applyNumberFormat="1" applyFont="1" applyBorder="1" applyAlignment="1">
      <alignment horizontal="right"/>
    </xf>
    <xf numFmtId="37" fontId="177" fillId="61" borderId="26" xfId="6590" applyNumberFormat="1" applyFont="1" applyFill="1" applyBorder="1" applyAlignment="1">
      <alignment horizontal="right"/>
    </xf>
    <xf numFmtId="0" fontId="191" fillId="0" borderId="0" xfId="6590" applyNumberFormat="1" applyFont="1" applyFill="1" applyBorder="1" applyAlignment="1" applyProtection="1">
      <alignment vertical="top"/>
    </xf>
    <xf numFmtId="0" fontId="191" fillId="60" borderId="0" xfId="6590" applyNumberFormat="1" applyFont="1" applyFill="1" applyBorder="1" applyAlignment="1" applyProtection="1">
      <alignment vertical="top"/>
    </xf>
    <xf numFmtId="37" fontId="173" fillId="0" borderId="0" xfId="6590" applyNumberFormat="1" applyFont="1" applyFill="1" applyBorder="1" applyAlignment="1">
      <alignment horizontal="right"/>
    </xf>
    <xf numFmtId="37" fontId="177" fillId="59" borderId="16" xfId="6590" applyNumberFormat="1" applyFont="1" applyFill="1" applyBorder="1" applyAlignment="1">
      <alignment horizontal="right"/>
    </xf>
    <xf numFmtId="0" fontId="169" fillId="0" borderId="0" xfId="3274" applyFont="1" applyFill="1" applyAlignment="1">
      <alignment vertical="top" wrapText="1"/>
    </xf>
    <xf numFmtId="37" fontId="173" fillId="59" borderId="34" xfId="0" applyNumberFormat="1" applyFont="1" applyFill="1" applyBorder="1"/>
    <xf numFmtId="37" fontId="177" fillId="0" borderId="34" xfId="0" applyNumberFormat="1" applyFont="1" applyBorder="1"/>
    <xf numFmtId="37" fontId="173" fillId="0" borderId="34" xfId="0" applyNumberFormat="1" applyFont="1" applyBorder="1"/>
    <xf numFmtId="37" fontId="171" fillId="0" borderId="34" xfId="0" applyNumberFormat="1" applyFont="1" applyBorder="1" applyAlignment="1">
      <alignment vertical="center"/>
    </xf>
    <xf numFmtId="0" fontId="166" fillId="0" borderId="34" xfId="0" applyNumberFormat="1" applyFont="1" applyFill="1" applyBorder="1" applyAlignment="1" applyProtection="1">
      <alignment horizontal="center"/>
    </xf>
    <xf numFmtId="0" fontId="166" fillId="0" borderId="35" xfId="0" applyNumberFormat="1" applyFont="1" applyFill="1" applyBorder="1" applyAlignment="1" applyProtection="1">
      <alignment horizontal="center"/>
    </xf>
    <xf numFmtId="3" fontId="171" fillId="0" borderId="36" xfId="0" applyNumberFormat="1" applyFont="1" applyBorder="1" applyAlignment="1">
      <alignment horizontal="center" vertical="center"/>
    </xf>
    <xf numFmtId="3" fontId="171" fillId="0" borderId="37" xfId="0" applyNumberFormat="1" applyFont="1" applyBorder="1" applyAlignment="1">
      <alignment horizontal="center" vertical="center"/>
    </xf>
    <xf numFmtId="0" fontId="187" fillId="0" borderId="30" xfId="0" applyFont="1" applyBorder="1"/>
    <xf numFmtId="0" fontId="187" fillId="0" borderId="30" xfId="0" applyFont="1" applyBorder="1" applyAlignment="1">
      <alignment horizontal="right"/>
    </xf>
    <xf numFmtId="0" fontId="187" fillId="0" borderId="30" xfId="0" applyFont="1" applyBorder="1" applyAlignment="1">
      <alignment horizontal="center"/>
    </xf>
    <xf numFmtId="0" fontId="193" fillId="0" borderId="38" xfId="0" applyFont="1" applyBorder="1" applyAlignment="1"/>
    <xf numFmtId="0" fontId="187" fillId="0" borderId="26" xfId="0" applyFont="1" applyBorder="1" applyAlignment="1">
      <alignment horizontal="center"/>
    </xf>
    <xf numFmtId="0" fontId="187" fillId="0" borderId="26" xfId="0" applyFont="1" applyBorder="1"/>
    <xf numFmtId="0" fontId="182" fillId="0" borderId="26" xfId="0" applyFont="1" applyBorder="1"/>
    <xf numFmtId="0" fontId="194" fillId="0" borderId="39" xfId="0" applyFont="1" applyBorder="1"/>
    <xf numFmtId="0" fontId="193" fillId="0" borderId="39" xfId="0" applyFont="1" applyBorder="1" applyAlignment="1"/>
    <xf numFmtId="0" fontId="194" fillId="0" borderId="0" xfId="0" applyFont="1"/>
    <xf numFmtId="0" fontId="182" fillId="0" borderId="30" xfId="0" applyFont="1" applyBorder="1"/>
    <xf numFmtId="0" fontId="187" fillId="0" borderId="15" xfId="0" applyFont="1" applyBorder="1" applyAlignment="1">
      <alignment horizontal="center"/>
    </xf>
    <xf numFmtId="0" fontId="195" fillId="0" borderId="30" xfId="0" applyFont="1" applyBorder="1"/>
    <xf numFmtId="0" fontId="193" fillId="0" borderId="15" xfId="0" applyFont="1" applyBorder="1"/>
    <xf numFmtId="0" fontId="195" fillId="0" borderId="15" xfId="0" applyFont="1" applyBorder="1"/>
    <xf numFmtId="0" fontId="184" fillId="0" borderId="0" xfId="0" applyFont="1" applyBorder="1"/>
    <xf numFmtId="14" fontId="182" fillId="62" borderId="30" xfId="0" applyNumberFormat="1" applyFont="1" applyFill="1" applyBorder="1"/>
    <xf numFmtId="0" fontId="182" fillId="62" borderId="30" xfId="0" applyFont="1" applyFill="1" applyBorder="1"/>
    <xf numFmtId="0" fontId="19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6" fillId="63" borderId="0" xfId="0" applyFont="1" applyFill="1" applyAlignment="1">
      <alignment horizontal="center"/>
    </xf>
    <xf numFmtId="0" fontId="0" fillId="62" borderId="0" xfId="0" applyNumberFormat="1" applyFill="1" applyBorder="1" applyAlignment="1" applyProtection="1"/>
    <xf numFmtId="0" fontId="193" fillId="0" borderId="38" xfId="0" applyFont="1" applyBorder="1" applyAlignment="1">
      <alignment horizontal="center"/>
    </xf>
    <xf numFmtId="0" fontId="187" fillId="0" borderId="0" xfId="0" applyFont="1" applyBorder="1" applyAlignment="1">
      <alignment horizontal="center"/>
    </xf>
    <xf numFmtId="0" fontId="187" fillId="0" borderId="0" xfId="0" applyFont="1" applyBorder="1" applyAlignment="1">
      <alignment horizontal="right"/>
    </xf>
    <xf numFmtId="0" fontId="178" fillId="0" borderId="0" xfId="0" applyFont="1"/>
    <xf numFmtId="0" fontId="188" fillId="0" borderId="0" xfId="0" applyFont="1" applyBorder="1" applyAlignment="1">
      <alignment vertical="center"/>
    </xf>
    <xf numFmtId="38" fontId="173" fillId="0" borderId="0" xfId="0" applyNumberFormat="1" applyFont="1"/>
    <xf numFmtId="38" fontId="173" fillId="0" borderId="0" xfId="0" applyNumberFormat="1" applyFont="1" applyBorder="1"/>
    <xf numFmtId="0" fontId="175" fillId="0" borderId="0" xfId="0" applyNumberFormat="1" applyFont="1" applyFill="1" applyBorder="1" applyAlignment="1" applyProtection="1">
      <alignment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37" fontId="177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/>
    </xf>
    <xf numFmtId="0" fontId="169" fillId="59" borderId="0" xfId="0" applyNumberFormat="1" applyFont="1" applyFill="1" applyBorder="1" applyAlignment="1" applyProtection="1">
      <alignment horizontal="left" wrapText="1"/>
    </xf>
    <xf numFmtId="37" fontId="177" fillId="59" borderId="16" xfId="0" applyNumberFormat="1" applyFont="1" applyFill="1" applyBorder="1"/>
    <xf numFmtId="1" fontId="176" fillId="0" borderId="0" xfId="3505" applyNumberFormat="1" applyFont="1" applyFill="1" applyBorder="1" applyAlignment="1">
      <alignment vertical="center"/>
    </xf>
    <xf numFmtId="0" fontId="173" fillId="0" borderId="0" xfId="0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46" fontId="182" fillId="0" borderId="0" xfId="0" applyNumberFormat="1" applyFont="1" applyBorder="1" applyAlignment="1">
      <alignment horizontal="center"/>
    </xf>
    <xf numFmtId="0" fontId="182" fillId="0" borderId="0" xfId="0" applyFont="1" applyBorder="1" applyAlignment="1">
      <alignment horizontal="center"/>
    </xf>
    <xf numFmtId="0" fontId="182" fillId="0" borderId="15" xfId="0" applyFont="1" applyBorder="1" applyAlignment="1">
      <alignment horizontal="center"/>
    </xf>
    <xf numFmtId="21" fontId="182" fillId="0" borderId="0" xfId="0" applyNumberFormat="1" applyFont="1" applyBorder="1" applyAlignment="1">
      <alignment horizontal="center"/>
    </xf>
    <xf numFmtId="0" fontId="185" fillId="0" borderId="29" xfId="0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0" fontId="185" fillId="0" borderId="31" xfId="0" applyFont="1" applyBorder="1" applyAlignment="1">
      <alignment horizontal="center"/>
    </xf>
    <xf numFmtId="0" fontId="182" fillId="0" borderId="30" xfId="0" applyFont="1" applyBorder="1" applyAlignment="1">
      <alignment horizontal="center"/>
    </xf>
    <xf numFmtId="0" fontId="168" fillId="0" borderId="0" xfId="3505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  <xf numFmtId="0" fontId="196" fillId="63" borderId="0" xfId="0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30"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7:M23" totalsRowShown="0" headerRowDxfId="29" dataDxfId="28">
  <autoFilter ref="A7:M23"/>
  <tableColumns count="13">
    <tableColumn id="1" name="Nr." dataDxfId="27"/>
    <tableColumn id="2" name="NIPT" dataDxfId="26"/>
    <tableColumn id="3" name="Emri I Tatimpaguesit" dataDxfId="25"/>
    <tableColumn id="4" name="Lloji i pasurisë" dataDxfId="24"/>
    <tableColumn id="5" name="Zyra e regjistrimit" dataDxfId="23"/>
    <tableColumn id="6" name="Zona Kadastrale Nr." dataDxfId="22"/>
    <tableColumn id="7" name="Numri i Pasurisë" dataDxfId="21"/>
    <tableColumn id="8" name="Adresa e pasurisë" dataDxfId="20"/>
    <tableColumn id="9" name="Siperfaqja" dataDxfId="19"/>
    <tableColumn id="13" name="Vlera kontabël" dataDxfId="18"/>
    <tableColumn id="10" name="Vlera sipas rregjistrimit" dataDxfId="17"/>
    <tableColumn id="11" name="Pronari i pasurisë" dataDxfId="16"/>
    <tableColumn id="12" name="Bashkpronaret e pasurise.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6:M25" totalsRowShown="0" headerRowDxfId="14" dataDxfId="13">
  <autoFilter ref="A6:M25"/>
  <tableColumns count="13">
    <tableColumn id="1" name="Nr." dataDxfId="12"/>
    <tableColumn id="2" name="NIPT" dataDxfId="11"/>
    <tableColumn id="3" name="Emri I Tatimpaguesit" dataDxfId="10"/>
    <tableColumn id="4" name="Lloji i mjetit" dataDxfId="9"/>
    <tableColumn id="5" name="Tipi/Markë" dataDxfId="8"/>
    <tableColumn id="6" name="Targë" dataDxfId="7"/>
    <tableColumn id="7" name="Pronësia" dataDxfId="6"/>
    <tableColumn id="8" name="Leje qarkullimi" dataDxfId="5"/>
    <tableColumn id="9" name="Kapaciteti" dataDxfId="4"/>
    <tableColumn id="13" name="Vlera kontabël" dataDxfId="3"/>
    <tableColumn id="10" name="Vlera e mjetit e rregjistruar" dataDxfId="2"/>
    <tableColumn id="11" name="Viti i prodhimit" dataDxfId="1"/>
    <tableColumn id="12" name="Bara siguruar e mjetit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7"/>
  <sheetViews>
    <sheetView workbookViewId="0">
      <selection activeCell="H16" sqref="H16"/>
    </sheetView>
  </sheetViews>
  <sheetFormatPr defaultRowHeight="12.75"/>
  <cols>
    <col min="1" max="1" width="2.5703125" customWidth="1"/>
    <col min="8" max="8" width="16.28515625" customWidth="1"/>
  </cols>
  <sheetData>
    <row r="2" spans="2:11">
      <c r="B2" s="37"/>
      <c r="C2" s="38"/>
      <c r="D2" s="38"/>
      <c r="E2" s="38"/>
      <c r="F2" s="38"/>
      <c r="G2" s="38"/>
      <c r="H2" s="38"/>
      <c r="I2" s="38"/>
      <c r="J2" s="38"/>
      <c r="K2" s="39"/>
    </row>
    <row r="3" spans="2:11" ht="15">
      <c r="B3" s="40"/>
      <c r="C3" s="41" t="s">
        <v>90</v>
      </c>
      <c r="D3" s="41"/>
      <c r="E3" s="41"/>
      <c r="F3" s="120" t="s">
        <v>209</v>
      </c>
      <c r="G3" s="121"/>
      <c r="H3" s="122"/>
      <c r="I3" s="120"/>
      <c r="J3" s="41"/>
      <c r="K3" s="42"/>
    </row>
    <row r="4" spans="2:11" ht="15.75">
      <c r="B4" s="40"/>
      <c r="C4" s="41" t="s">
        <v>91</v>
      </c>
      <c r="D4" s="41"/>
      <c r="E4" s="41"/>
      <c r="F4" s="123" t="s">
        <v>218</v>
      </c>
      <c r="G4" s="123"/>
      <c r="H4" s="124"/>
      <c r="I4" s="125"/>
      <c r="J4" s="126"/>
      <c r="K4" s="42"/>
    </row>
    <row r="5" spans="2:11" ht="15.75">
      <c r="B5" s="40"/>
      <c r="C5" s="41" t="s">
        <v>92</v>
      </c>
      <c r="D5" s="41"/>
      <c r="E5" s="41"/>
      <c r="F5" s="127" t="s">
        <v>210</v>
      </c>
      <c r="G5" s="128"/>
      <c r="H5" s="129" t="s">
        <v>211</v>
      </c>
      <c r="I5" s="120"/>
      <c r="J5" s="130"/>
      <c r="K5" s="42"/>
    </row>
    <row r="6" spans="2:11" ht="15.75">
      <c r="B6" s="40"/>
      <c r="C6" s="41"/>
      <c r="D6" s="41"/>
      <c r="E6" s="41"/>
      <c r="F6" s="129" t="s">
        <v>212</v>
      </c>
      <c r="G6" s="52"/>
      <c r="H6" s="131"/>
      <c r="I6" s="131" t="s">
        <v>93</v>
      </c>
      <c r="J6" s="126"/>
      <c r="K6" s="42"/>
    </row>
    <row r="7" spans="2:11" ht="15.75">
      <c r="B7" s="40"/>
      <c r="C7" s="41" t="s">
        <v>94</v>
      </c>
      <c r="D7" s="41"/>
      <c r="E7" s="41"/>
      <c r="F7" s="123" t="s">
        <v>213</v>
      </c>
      <c r="G7" s="123"/>
      <c r="H7" s="52"/>
      <c r="I7" s="52"/>
      <c r="J7" s="41"/>
      <c r="K7" s="42"/>
    </row>
    <row r="8" spans="2:11" ht="15.75">
      <c r="B8" s="40"/>
      <c r="C8" s="41" t="s">
        <v>95</v>
      </c>
      <c r="D8" s="41"/>
      <c r="E8" s="41"/>
      <c r="F8" s="123" t="s">
        <v>214</v>
      </c>
      <c r="G8" s="123"/>
      <c r="H8" s="123"/>
      <c r="I8" s="52"/>
      <c r="J8" s="41"/>
      <c r="K8" s="42"/>
    </row>
    <row r="9" spans="2:11">
      <c r="B9" s="40"/>
      <c r="C9" s="41"/>
      <c r="D9" s="41"/>
      <c r="E9" s="41"/>
      <c r="F9" s="41"/>
      <c r="G9" s="41"/>
      <c r="H9" s="41"/>
      <c r="I9" s="41"/>
      <c r="J9" s="41"/>
      <c r="K9" s="42"/>
    </row>
    <row r="10" spans="2:11" ht="15.75">
      <c r="B10" s="40"/>
      <c r="C10" s="41" t="s">
        <v>96</v>
      </c>
      <c r="D10" s="41"/>
      <c r="E10" s="41"/>
      <c r="F10" s="123" t="s">
        <v>215</v>
      </c>
      <c r="G10" s="123"/>
      <c r="H10" s="123"/>
      <c r="I10" s="123"/>
      <c r="J10" s="132"/>
      <c r="K10" s="42"/>
    </row>
    <row r="11" spans="2:11" ht="15.75">
      <c r="B11" s="40"/>
      <c r="C11" s="41"/>
      <c r="D11" s="41"/>
      <c r="E11" s="41"/>
      <c r="F11" s="133" t="s">
        <v>216</v>
      </c>
      <c r="G11" s="133"/>
      <c r="H11" s="133"/>
      <c r="I11" s="133"/>
      <c r="J11" s="134"/>
      <c r="K11" s="42"/>
    </row>
    <row r="12" spans="2:11">
      <c r="B12" s="40"/>
      <c r="C12" s="41"/>
      <c r="D12" s="41"/>
      <c r="E12" s="41"/>
      <c r="F12" s="126"/>
      <c r="G12" s="126"/>
      <c r="H12" s="126"/>
      <c r="I12" s="126"/>
      <c r="J12" s="126"/>
      <c r="K12" s="42"/>
    </row>
    <row r="13" spans="2:11" ht="15">
      <c r="B13" s="44"/>
      <c r="C13" s="45"/>
      <c r="D13" s="45"/>
      <c r="E13" s="45"/>
      <c r="F13" s="135"/>
      <c r="G13" s="43"/>
      <c r="H13" s="43"/>
      <c r="I13" s="43"/>
      <c r="J13" s="45"/>
      <c r="K13" s="46"/>
    </row>
    <row r="14" spans="2:11">
      <c r="B14" s="44"/>
      <c r="C14" s="45"/>
      <c r="D14" s="45"/>
      <c r="E14" s="45"/>
      <c r="F14" s="45"/>
      <c r="G14" s="45"/>
      <c r="H14" s="45"/>
      <c r="I14" s="45"/>
      <c r="J14" s="45"/>
      <c r="K14" s="46"/>
    </row>
    <row r="15" spans="2:11">
      <c r="B15" s="44"/>
      <c r="C15" s="45"/>
      <c r="D15" s="45"/>
      <c r="E15" s="45"/>
      <c r="F15" s="45"/>
      <c r="G15" s="45"/>
      <c r="H15" s="45"/>
      <c r="I15" s="45"/>
      <c r="J15" s="45"/>
      <c r="K15" s="46"/>
    </row>
    <row r="16" spans="2:11">
      <c r="B16" s="44"/>
      <c r="C16" s="45"/>
      <c r="D16" s="45"/>
      <c r="E16" s="45"/>
      <c r="F16" s="45"/>
      <c r="G16" s="45"/>
      <c r="H16" s="45"/>
      <c r="I16" s="45"/>
      <c r="J16" s="45"/>
      <c r="K16" s="46"/>
    </row>
    <row r="17" spans="2:11">
      <c r="B17" s="44"/>
      <c r="C17" s="45"/>
      <c r="D17" s="45"/>
      <c r="E17" s="45"/>
      <c r="F17" s="45"/>
      <c r="G17" s="45"/>
      <c r="H17" s="45"/>
      <c r="I17" s="45"/>
      <c r="J17" s="45"/>
      <c r="K17" s="46"/>
    </row>
    <row r="18" spans="2:11">
      <c r="B18" s="44"/>
      <c r="C18" s="45"/>
      <c r="D18" s="45"/>
      <c r="E18" s="45"/>
      <c r="F18" s="45"/>
      <c r="G18" s="45"/>
      <c r="H18" s="45"/>
      <c r="I18" s="45"/>
      <c r="J18" s="45"/>
      <c r="K18" s="46"/>
    </row>
    <row r="19" spans="2:11">
      <c r="B19" s="44"/>
      <c r="C19" s="45"/>
      <c r="D19" s="45"/>
      <c r="E19" s="45"/>
      <c r="F19" s="45"/>
      <c r="G19" s="45"/>
      <c r="H19" s="47"/>
      <c r="I19" s="45"/>
      <c r="J19" s="45"/>
      <c r="K19" s="46"/>
    </row>
    <row r="20" spans="2:11">
      <c r="B20" s="44"/>
      <c r="C20" s="45"/>
      <c r="D20" s="45"/>
      <c r="E20" s="45"/>
      <c r="F20" s="45"/>
      <c r="G20" s="45"/>
      <c r="H20" s="45"/>
      <c r="I20" s="45"/>
      <c r="J20" s="45"/>
      <c r="K20" s="46"/>
    </row>
    <row r="21" spans="2:11">
      <c r="B21" s="44"/>
      <c r="C21" s="48"/>
      <c r="D21" s="45"/>
      <c r="E21" s="45"/>
      <c r="F21" s="45"/>
      <c r="G21" s="45"/>
      <c r="H21" s="45"/>
      <c r="I21" s="45"/>
      <c r="J21" s="45"/>
      <c r="K21" s="46"/>
    </row>
    <row r="22" spans="2:11">
      <c r="B22" s="44"/>
      <c r="C22" s="45"/>
      <c r="D22" s="45"/>
      <c r="E22" s="45"/>
      <c r="F22" s="45"/>
      <c r="G22" s="45"/>
      <c r="H22" s="45"/>
      <c r="I22" s="45"/>
      <c r="J22" s="45"/>
      <c r="K22" s="46"/>
    </row>
    <row r="23" spans="2:11">
      <c r="B23" s="44"/>
      <c r="C23" s="45"/>
      <c r="D23" s="45"/>
      <c r="E23" s="45"/>
      <c r="F23" s="45"/>
      <c r="G23" s="45"/>
      <c r="H23" s="45"/>
      <c r="I23" s="45"/>
      <c r="J23" s="45"/>
      <c r="K23" s="46"/>
    </row>
    <row r="24" spans="2:11">
      <c r="B24" s="44"/>
      <c r="C24" s="45"/>
      <c r="D24" s="45"/>
      <c r="E24" s="45"/>
      <c r="F24" s="45"/>
      <c r="G24" s="45"/>
      <c r="H24" s="45"/>
      <c r="I24" s="45"/>
      <c r="J24" s="45"/>
      <c r="K24" s="46"/>
    </row>
    <row r="25" spans="2:11" ht="33.75">
      <c r="B25" s="163" t="s">
        <v>97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pans="2:11">
      <c r="B26" s="44"/>
      <c r="C26" s="160" t="s">
        <v>98</v>
      </c>
      <c r="D26" s="160"/>
      <c r="E26" s="160"/>
      <c r="F26" s="160"/>
      <c r="G26" s="160"/>
      <c r="H26" s="160"/>
      <c r="I26" s="160"/>
      <c r="J26" s="160"/>
      <c r="K26" s="46"/>
    </row>
    <row r="27" spans="2:11">
      <c r="B27" s="44"/>
      <c r="C27" s="160" t="s">
        <v>99</v>
      </c>
      <c r="D27" s="160"/>
      <c r="E27" s="160"/>
      <c r="F27" s="160"/>
      <c r="G27" s="160"/>
      <c r="H27" s="160"/>
      <c r="I27" s="160"/>
      <c r="J27" s="160"/>
      <c r="K27" s="46"/>
    </row>
    <row r="28" spans="2:11">
      <c r="B28" s="44"/>
      <c r="C28" s="45"/>
      <c r="D28" s="45"/>
      <c r="E28" s="45"/>
      <c r="F28" s="45"/>
      <c r="G28" s="45"/>
      <c r="H28" s="45"/>
      <c r="I28" s="45"/>
      <c r="J28" s="45"/>
      <c r="K28" s="46"/>
    </row>
    <row r="29" spans="2:11">
      <c r="B29" s="44"/>
      <c r="C29" s="45"/>
      <c r="D29" s="45"/>
      <c r="E29" s="45"/>
      <c r="F29" s="45"/>
      <c r="G29" s="45"/>
      <c r="H29" s="45"/>
      <c r="I29" s="45"/>
      <c r="J29" s="45"/>
      <c r="K29" s="46"/>
    </row>
    <row r="30" spans="2:11" ht="33.75">
      <c r="B30" s="44"/>
      <c r="C30" s="45"/>
      <c r="D30" s="45"/>
      <c r="E30" s="45"/>
      <c r="F30" s="49" t="s">
        <v>100</v>
      </c>
      <c r="G30" s="45"/>
      <c r="H30" s="45"/>
      <c r="I30" s="45"/>
      <c r="J30" s="45"/>
      <c r="K30" s="46"/>
    </row>
    <row r="31" spans="2:11">
      <c r="B31" s="44"/>
      <c r="C31" s="45"/>
      <c r="D31" s="45"/>
      <c r="E31" s="45"/>
      <c r="F31" s="45"/>
      <c r="G31" s="45"/>
      <c r="H31" s="45"/>
      <c r="I31" s="45"/>
      <c r="J31" s="45"/>
      <c r="K31" s="46"/>
    </row>
    <row r="32" spans="2:11">
      <c r="B32" s="44"/>
      <c r="C32" s="45"/>
      <c r="D32" s="45"/>
      <c r="E32" s="45"/>
      <c r="F32" s="45"/>
      <c r="G32" s="45"/>
      <c r="H32" s="45"/>
      <c r="I32" s="45"/>
      <c r="J32" s="45"/>
      <c r="K32" s="46"/>
    </row>
    <row r="33" spans="2:11">
      <c r="B33" s="44"/>
      <c r="C33" s="45"/>
      <c r="D33" s="45"/>
      <c r="E33" s="45"/>
      <c r="F33" s="45"/>
      <c r="G33" s="45"/>
      <c r="H33" s="45"/>
      <c r="I33" s="45"/>
      <c r="J33" s="45"/>
      <c r="K33" s="46"/>
    </row>
    <row r="34" spans="2:11">
      <c r="B34" s="44"/>
      <c r="C34" s="45"/>
      <c r="D34" s="45"/>
      <c r="E34" s="45"/>
      <c r="F34" s="45"/>
      <c r="G34" s="45"/>
      <c r="H34" s="45"/>
      <c r="I34" s="45"/>
      <c r="J34" s="45"/>
      <c r="K34" s="46"/>
    </row>
    <row r="35" spans="2:11">
      <c r="B35" s="44"/>
      <c r="C35" s="45"/>
      <c r="D35" s="45"/>
      <c r="E35" s="45"/>
      <c r="F35" s="45"/>
      <c r="G35" s="45"/>
      <c r="H35" s="45"/>
      <c r="I35" s="45"/>
      <c r="J35" s="45"/>
      <c r="K35" s="46"/>
    </row>
    <row r="36" spans="2:11">
      <c r="B36" s="44"/>
      <c r="C36" s="45"/>
      <c r="D36" s="45"/>
      <c r="E36" s="45"/>
      <c r="F36" s="45"/>
      <c r="G36" s="45"/>
      <c r="H36" s="45"/>
      <c r="I36" s="45"/>
      <c r="J36" s="45"/>
      <c r="K36" s="46"/>
    </row>
    <row r="37" spans="2:11">
      <c r="B37" s="44"/>
      <c r="C37" s="45"/>
      <c r="D37" s="45"/>
      <c r="E37" s="45"/>
      <c r="F37" s="45"/>
      <c r="G37" s="45"/>
      <c r="H37" s="45"/>
      <c r="I37" s="45"/>
      <c r="J37" s="45"/>
      <c r="K37" s="46"/>
    </row>
    <row r="38" spans="2:11">
      <c r="B38" s="44"/>
      <c r="C38" s="45"/>
      <c r="D38" s="45"/>
      <c r="E38" s="45"/>
      <c r="F38" s="45"/>
      <c r="G38" s="45"/>
      <c r="H38" s="45"/>
      <c r="I38" s="45"/>
      <c r="J38" s="45"/>
      <c r="K38" s="46"/>
    </row>
    <row r="39" spans="2:11">
      <c r="B39" s="44"/>
      <c r="C39" s="45"/>
      <c r="D39" s="45"/>
      <c r="E39" s="45"/>
      <c r="F39" s="45"/>
      <c r="G39" s="45"/>
      <c r="H39" s="45"/>
      <c r="I39" s="45"/>
      <c r="J39" s="45"/>
      <c r="K39" s="46"/>
    </row>
    <row r="40" spans="2:11">
      <c r="B40" s="44"/>
      <c r="C40" s="45"/>
      <c r="D40" s="45"/>
      <c r="E40" s="45"/>
      <c r="F40" s="45"/>
      <c r="G40" s="45"/>
      <c r="H40" s="45"/>
      <c r="I40" s="45"/>
      <c r="J40" s="45"/>
      <c r="K40" s="46"/>
    </row>
    <row r="41" spans="2:11">
      <c r="B41" s="44"/>
      <c r="C41" s="45"/>
      <c r="D41" s="45"/>
      <c r="E41" s="45"/>
      <c r="F41" s="45"/>
      <c r="G41" s="45"/>
      <c r="H41" s="45"/>
      <c r="I41" s="45"/>
      <c r="J41" s="45"/>
      <c r="K41" s="46"/>
    </row>
    <row r="42" spans="2:11">
      <c r="B42" s="44"/>
      <c r="C42" s="45"/>
      <c r="D42" s="45"/>
      <c r="E42" s="45"/>
      <c r="F42" s="45"/>
      <c r="G42" s="45"/>
      <c r="H42" s="45"/>
      <c r="I42" s="45"/>
      <c r="J42" s="45"/>
      <c r="K42" s="46"/>
    </row>
    <row r="43" spans="2:11">
      <c r="B43" s="44"/>
      <c r="C43" s="45"/>
      <c r="D43" s="45"/>
      <c r="E43" s="45"/>
      <c r="F43" s="45"/>
      <c r="G43" s="45"/>
      <c r="H43" s="45"/>
      <c r="I43" s="45"/>
      <c r="J43" s="45"/>
      <c r="K43" s="46"/>
    </row>
    <row r="44" spans="2:11">
      <c r="B44" s="44"/>
      <c r="C44" s="45"/>
      <c r="D44" s="45"/>
      <c r="E44" s="45"/>
      <c r="F44" s="45"/>
      <c r="G44" s="45"/>
      <c r="H44" s="45"/>
      <c r="I44" s="45"/>
      <c r="J44" s="45"/>
      <c r="K44" s="46"/>
    </row>
    <row r="45" spans="2:11">
      <c r="B45" s="44"/>
      <c r="C45" s="45"/>
      <c r="D45" s="45"/>
      <c r="E45" s="45"/>
      <c r="F45" s="45"/>
      <c r="G45" s="45"/>
      <c r="H45" s="45"/>
      <c r="I45" s="45"/>
      <c r="J45" s="45"/>
      <c r="K45" s="46"/>
    </row>
    <row r="46" spans="2:11">
      <c r="B46" s="44"/>
      <c r="C46" s="45"/>
      <c r="D46" s="45"/>
      <c r="E46" s="45"/>
      <c r="F46" s="45"/>
      <c r="G46" s="45"/>
      <c r="H46" s="45"/>
      <c r="I46" s="45"/>
      <c r="J46" s="45"/>
      <c r="K46" s="46"/>
    </row>
    <row r="47" spans="2:11">
      <c r="B47" s="44"/>
      <c r="C47" s="45"/>
      <c r="D47" s="45"/>
      <c r="E47" s="45"/>
      <c r="F47" s="45"/>
      <c r="G47" s="45"/>
      <c r="H47" s="45"/>
      <c r="I47" s="45"/>
      <c r="J47" s="45"/>
      <c r="K47" s="46"/>
    </row>
    <row r="48" spans="2:11">
      <c r="B48" s="40"/>
      <c r="C48" s="41" t="s">
        <v>101</v>
      </c>
      <c r="D48" s="41"/>
      <c r="E48" s="41"/>
      <c r="F48" s="41"/>
      <c r="G48" s="41"/>
      <c r="H48" s="166" t="s">
        <v>102</v>
      </c>
      <c r="I48" s="166"/>
      <c r="J48" s="41"/>
      <c r="K48" s="42"/>
    </row>
    <row r="49" spans="2:11">
      <c r="B49" s="40"/>
      <c r="C49" s="41" t="s">
        <v>103</v>
      </c>
      <c r="D49" s="41"/>
      <c r="E49" s="41"/>
      <c r="F49" s="41"/>
      <c r="G49" s="41"/>
      <c r="H49" s="161" t="s">
        <v>104</v>
      </c>
      <c r="I49" s="161"/>
      <c r="J49" s="41"/>
      <c r="K49" s="42"/>
    </row>
    <row r="50" spans="2:11">
      <c r="B50" s="40"/>
      <c r="C50" s="41" t="s">
        <v>105</v>
      </c>
      <c r="D50" s="41"/>
      <c r="E50" s="41"/>
      <c r="F50" s="41"/>
      <c r="G50" s="41"/>
      <c r="H50" s="161" t="s">
        <v>106</v>
      </c>
      <c r="I50" s="161"/>
      <c r="J50" s="41"/>
      <c r="K50" s="42"/>
    </row>
    <row r="51" spans="2:11">
      <c r="B51" s="40"/>
      <c r="C51" s="41" t="s">
        <v>107</v>
      </c>
      <c r="D51" s="41"/>
      <c r="E51" s="41"/>
      <c r="F51" s="41"/>
      <c r="G51" s="41"/>
      <c r="H51" s="161" t="s">
        <v>108</v>
      </c>
      <c r="I51" s="161"/>
      <c r="J51" s="41"/>
      <c r="K51" s="42"/>
    </row>
    <row r="52" spans="2:11">
      <c r="B52" s="44"/>
      <c r="C52" s="45"/>
      <c r="D52" s="45"/>
      <c r="E52" s="45"/>
      <c r="F52" s="45"/>
      <c r="G52" s="45"/>
      <c r="H52" s="45"/>
      <c r="I52" s="45"/>
      <c r="J52" s="45"/>
      <c r="K52" s="46"/>
    </row>
    <row r="53" spans="2:11" ht="15">
      <c r="B53" s="50"/>
      <c r="C53" s="41" t="s">
        <v>109</v>
      </c>
      <c r="D53" s="41"/>
      <c r="E53" s="41"/>
      <c r="F53" s="41"/>
      <c r="G53" s="51" t="s">
        <v>110</v>
      </c>
      <c r="H53" s="162" t="s">
        <v>111</v>
      </c>
      <c r="I53" s="160"/>
      <c r="J53" s="52"/>
      <c r="K53" s="53"/>
    </row>
    <row r="54" spans="2:11" ht="15">
      <c r="B54" s="50"/>
      <c r="C54" s="41"/>
      <c r="D54" s="41"/>
      <c r="E54" s="41"/>
      <c r="F54" s="41"/>
      <c r="G54" s="51" t="s">
        <v>112</v>
      </c>
      <c r="H54" s="159" t="s">
        <v>113</v>
      </c>
      <c r="I54" s="160"/>
      <c r="J54" s="52"/>
      <c r="K54" s="53"/>
    </row>
    <row r="55" spans="2:11" ht="15">
      <c r="B55" s="50"/>
      <c r="C55" s="41"/>
      <c r="D55" s="41"/>
      <c r="E55" s="41"/>
      <c r="F55" s="41"/>
      <c r="G55" s="51"/>
      <c r="H55" s="51"/>
      <c r="I55" s="51"/>
      <c r="J55" s="52"/>
      <c r="K55" s="53"/>
    </row>
    <row r="56" spans="2:11" ht="15">
      <c r="B56" s="50"/>
      <c r="C56" s="41" t="s">
        <v>114</v>
      </c>
      <c r="D56" s="41"/>
      <c r="E56" s="41"/>
      <c r="F56" s="51"/>
      <c r="G56" s="41"/>
      <c r="H56" s="136" t="s">
        <v>217</v>
      </c>
      <c r="I56" s="137"/>
      <c r="J56" s="52"/>
      <c r="K56" s="53"/>
    </row>
    <row r="57" spans="2:11">
      <c r="B57" s="54"/>
      <c r="C57" s="55"/>
      <c r="D57" s="55"/>
      <c r="E57" s="55"/>
      <c r="F57" s="55"/>
      <c r="G57" s="55"/>
      <c r="H57" s="55"/>
      <c r="I57" s="55"/>
      <c r="J57" s="55"/>
      <c r="K57" s="56"/>
    </row>
  </sheetData>
  <mergeCells count="9">
    <mergeCell ref="H54:I54"/>
    <mergeCell ref="H50:I50"/>
    <mergeCell ref="H53:I53"/>
    <mergeCell ref="B25:K25"/>
    <mergeCell ref="C27:J27"/>
    <mergeCell ref="H51:I51"/>
    <mergeCell ref="C26:J26"/>
    <mergeCell ref="H48:I48"/>
    <mergeCell ref="H49:I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1" sqref="B11"/>
    </sheetView>
  </sheetViews>
  <sheetFormatPr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35" t="s">
        <v>165</v>
      </c>
    </row>
    <row r="2" spans="1:5" ht="15.75">
      <c r="A2" s="52" t="s">
        <v>209</v>
      </c>
      <c r="B2" s="144"/>
      <c r="C2" s="143"/>
      <c r="D2" s="52"/>
      <c r="E2" s="41"/>
    </row>
    <row r="3" spans="1:5" ht="15.75">
      <c r="A3" s="123" t="s">
        <v>218</v>
      </c>
      <c r="B3" s="123"/>
      <c r="C3" s="143"/>
      <c r="D3" s="52"/>
      <c r="E3" s="41"/>
    </row>
    <row r="4" spans="1:5">
      <c r="A4" s="36" t="s">
        <v>208</v>
      </c>
    </row>
    <row r="5" spans="1:5">
      <c r="A5" s="9" t="s">
        <v>34</v>
      </c>
      <c r="B5" s="117">
        <v>2019</v>
      </c>
      <c r="D5" s="117">
        <v>2018</v>
      </c>
    </row>
    <row r="6" spans="1:5">
      <c r="A6" s="20"/>
      <c r="B6" s="118" t="s">
        <v>6</v>
      </c>
      <c r="C6" s="8"/>
      <c r="D6" s="118" t="s">
        <v>6</v>
      </c>
    </row>
    <row r="7" spans="1:5">
      <c r="A7" s="20"/>
      <c r="B7" s="119" t="s">
        <v>7</v>
      </c>
      <c r="C7" s="8"/>
      <c r="D7" s="119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112">
        <v>521214.71999999997</v>
      </c>
      <c r="C11" s="19"/>
      <c r="D11" s="112">
        <v>352092.66000000003</v>
      </c>
      <c r="E11" s="7"/>
    </row>
    <row r="12" spans="1:5">
      <c r="A12" s="15" t="s">
        <v>47</v>
      </c>
      <c r="B12" s="113"/>
      <c r="C12" s="19"/>
      <c r="D12" s="113"/>
      <c r="E12" s="7"/>
    </row>
    <row r="13" spans="1:5" ht="16.5" customHeight="1">
      <c r="A13" s="30" t="s">
        <v>65</v>
      </c>
      <c r="B13" s="112"/>
      <c r="C13" s="19"/>
      <c r="D13" s="112"/>
      <c r="E13" s="7"/>
    </row>
    <row r="14" spans="1:5" ht="16.5" customHeight="1">
      <c r="A14" s="30" t="s">
        <v>66</v>
      </c>
      <c r="B14" s="112"/>
      <c r="C14" s="19"/>
      <c r="D14" s="112"/>
      <c r="E14" s="7"/>
    </row>
    <row r="15" spans="1:5">
      <c r="A15" s="30" t="s">
        <v>77</v>
      </c>
      <c r="B15" s="112"/>
      <c r="C15" s="19"/>
      <c r="D15" s="112"/>
      <c r="E15" s="7"/>
    </row>
    <row r="16" spans="1:5">
      <c r="A16" s="30" t="s">
        <v>67</v>
      </c>
      <c r="B16" s="112"/>
      <c r="C16" s="19"/>
      <c r="D16" s="112"/>
      <c r="E16" s="7"/>
    </row>
    <row r="17" spans="1:5">
      <c r="A17" s="15" t="s">
        <v>12</v>
      </c>
      <c r="B17" s="113"/>
      <c r="C17" s="19"/>
      <c r="D17" s="113"/>
      <c r="E17" s="7"/>
    </row>
    <row r="18" spans="1:5">
      <c r="A18" s="30" t="s">
        <v>78</v>
      </c>
      <c r="B18" s="112">
        <v>22996413.377599999</v>
      </c>
      <c r="C18" s="19"/>
      <c r="D18" s="112">
        <v>18367897</v>
      </c>
      <c r="E18" s="7"/>
    </row>
    <row r="19" spans="1:5" ht="16.5" customHeight="1">
      <c r="A19" s="30" t="s">
        <v>68</v>
      </c>
      <c r="B19" s="112">
        <v>73608.69</v>
      </c>
      <c r="C19" s="19"/>
      <c r="D19" s="112"/>
      <c r="E19" s="7"/>
    </row>
    <row r="20" spans="1:5" ht="16.5" customHeight="1">
      <c r="A20" s="30" t="s">
        <v>69</v>
      </c>
      <c r="B20" s="112"/>
      <c r="C20" s="19"/>
      <c r="D20" s="112"/>
      <c r="E20" s="7"/>
    </row>
    <row r="21" spans="1:5">
      <c r="A21" s="30" t="s">
        <v>5</v>
      </c>
      <c r="B21" s="112">
        <v>278697</v>
      </c>
      <c r="C21" s="19"/>
      <c r="D21" s="112">
        <v>602685</v>
      </c>
      <c r="E21" s="7"/>
    </row>
    <row r="22" spans="1:5">
      <c r="A22" s="30" t="s">
        <v>70</v>
      </c>
      <c r="B22" s="112"/>
      <c r="C22" s="19"/>
      <c r="D22" s="112"/>
      <c r="E22" s="7"/>
    </row>
    <row r="23" spans="1:5">
      <c r="A23" s="15" t="s">
        <v>41</v>
      </c>
      <c r="B23" s="114"/>
      <c r="C23" s="19"/>
      <c r="D23" s="114"/>
      <c r="E23" s="7"/>
    </row>
    <row r="24" spans="1:5">
      <c r="A24" s="30" t="s">
        <v>48</v>
      </c>
      <c r="B24" s="112"/>
      <c r="C24" s="19"/>
      <c r="D24" s="112"/>
      <c r="E24" s="7"/>
    </row>
    <row r="25" spans="1:5">
      <c r="A25" s="30" t="s">
        <v>49</v>
      </c>
      <c r="B25" s="112"/>
      <c r="C25" s="19"/>
      <c r="D25" s="112"/>
      <c r="E25" s="7"/>
    </row>
    <row r="26" spans="1:5">
      <c r="A26" s="30" t="s">
        <v>50</v>
      </c>
      <c r="B26" s="112"/>
      <c r="C26" s="19"/>
      <c r="D26" s="112"/>
      <c r="E26" s="7"/>
    </row>
    <row r="27" spans="1:5">
      <c r="A27" s="30" t="s">
        <v>36</v>
      </c>
      <c r="B27" s="112">
        <v>3122889</v>
      </c>
      <c r="C27" s="19"/>
      <c r="D27" s="112">
        <v>1722179.94</v>
      </c>
      <c r="E27" s="7"/>
    </row>
    <row r="28" spans="1:5">
      <c r="A28" s="30" t="s">
        <v>51</v>
      </c>
      <c r="B28" s="112"/>
      <c r="C28" s="19"/>
      <c r="D28" s="112"/>
      <c r="E28" s="7"/>
    </row>
    <row r="29" spans="1:5">
      <c r="A29" s="30" t="s">
        <v>52</v>
      </c>
      <c r="B29" s="112"/>
      <c r="C29" s="19"/>
      <c r="D29" s="112"/>
      <c r="E29" s="7"/>
    </row>
    <row r="30" spans="1:5">
      <c r="A30" s="30" t="s">
        <v>53</v>
      </c>
      <c r="B30" s="112"/>
      <c r="C30" s="19"/>
      <c r="D30" s="112"/>
      <c r="E30" s="7"/>
    </row>
    <row r="31" spans="1:5">
      <c r="A31" s="15" t="s">
        <v>13</v>
      </c>
      <c r="B31" s="112"/>
      <c r="C31" s="19"/>
      <c r="D31" s="112"/>
      <c r="E31" s="7"/>
    </row>
    <row r="32" spans="1:5">
      <c r="A32" s="15" t="s">
        <v>14</v>
      </c>
      <c r="B32" s="112"/>
      <c r="C32" s="19"/>
      <c r="D32" s="112"/>
      <c r="E32" s="7"/>
    </row>
    <row r="33" spans="1:5">
      <c r="A33" s="15" t="s">
        <v>2</v>
      </c>
      <c r="B33" s="115">
        <f>SUM(B11:B32)</f>
        <v>26992822.787599999</v>
      </c>
      <c r="C33" s="24"/>
      <c r="D33" s="115">
        <f>SUM(D11:D32)</f>
        <v>21044854.600000001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14"/>
      <c r="C35" s="19"/>
      <c r="D35" s="114"/>
      <c r="E35" s="7"/>
    </row>
    <row r="36" spans="1:5">
      <c r="A36" s="15" t="s">
        <v>54</v>
      </c>
      <c r="B36" s="114"/>
      <c r="C36" s="19"/>
      <c r="D36" s="114"/>
      <c r="E36" s="7"/>
    </row>
    <row r="37" spans="1:5">
      <c r="A37" s="30" t="s">
        <v>71</v>
      </c>
      <c r="B37" s="112"/>
      <c r="C37" s="19"/>
      <c r="D37" s="112"/>
      <c r="E37" s="7"/>
    </row>
    <row r="38" spans="1:5">
      <c r="A38" s="30" t="s">
        <v>72</v>
      </c>
      <c r="B38" s="112"/>
      <c r="C38" s="19"/>
      <c r="D38" s="112"/>
      <c r="E38" s="7"/>
    </row>
    <row r="39" spans="1:5">
      <c r="A39" s="30" t="s">
        <v>73</v>
      </c>
      <c r="B39" s="112"/>
      <c r="C39" s="19"/>
      <c r="D39" s="112"/>
      <c r="E39" s="7"/>
    </row>
    <row r="40" spans="1:5">
      <c r="A40" s="30" t="s">
        <v>74</v>
      </c>
      <c r="B40" s="112"/>
      <c r="C40" s="19"/>
      <c r="D40" s="112"/>
      <c r="E40" s="7"/>
    </row>
    <row r="41" spans="1:5">
      <c r="A41" s="30" t="s">
        <v>75</v>
      </c>
      <c r="B41" s="112"/>
      <c r="C41" s="19"/>
      <c r="D41" s="112"/>
      <c r="E41" s="7"/>
    </row>
    <row r="42" spans="1:5">
      <c r="A42" s="30" t="s">
        <v>76</v>
      </c>
      <c r="B42" s="112"/>
      <c r="C42" s="19"/>
      <c r="D42" s="112"/>
      <c r="E42" s="7"/>
    </row>
    <row r="43" spans="1:5">
      <c r="A43" s="15" t="s">
        <v>45</v>
      </c>
      <c r="B43" s="114"/>
      <c r="C43" s="19"/>
      <c r="D43" s="114"/>
      <c r="E43" s="7"/>
    </row>
    <row r="44" spans="1:5">
      <c r="A44" s="30" t="s">
        <v>79</v>
      </c>
      <c r="B44" s="112">
        <v>9861317</v>
      </c>
      <c r="C44" s="19"/>
      <c r="D44" s="112">
        <v>10275071</v>
      </c>
      <c r="E44" s="7"/>
    </row>
    <row r="45" spans="1:5">
      <c r="A45" s="30" t="s">
        <v>80</v>
      </c>
      <c r="B45" s="112">
        <v>2204031</v>
      </c>
      <c r="C45" s="19"/>
      <c r="D45" s="112">
        <v>2755038</v>
      </c>
      <c r="E45" s="7"/>
    </row>
    <row r="46" spans="1:5">
      <c r="A46" s="30" t="s">
        <v>81</v>
      </c>
      <c r="B46" s="112"/>
      <c r="C46" s="19"/>
      <c r="D46" s="112"/>
      <c r="E46" s="7"/>
    </row>
    <row r="47" spans="1:5">
      <c r="A47" s="30" t="s">
        <v>82</v>
      </c>
      <c r="B47" s="112"/>
      <c r="C47" s="19"/>
      <c r="D47" s="112"/>
      <c r="E47" s="7"/>
    </row>
    <row r="48" spans="1:5">
      <c r="A48" s="30" t="s">
        <v>83</v>
      </c>
      <c r="B48" s="112"/>
      <c r="C48" s="19"/>
      <c r="D48" s="112"/>
      <c r="E48" s="7"/>
    </row>
    <row r="49" spans="1:5">
      <c r="A49" s="15" t="s">
        <v>16</v>
      </c>
      <c r="B49" s="112"/>
      <c r="C49" s="19"/>
      <c r="D49" s="112"/>
      <c r="E49" s="7"/>
    </row>
    <row r="50" spans="1:5">
      <c r="A50" s="15" t="s">
        <v>55</v>
      </c>
      <c r="B50" s="114"/>
      <c r="C50" s="19"/>
      <c r="D50" s="114"/>
      <c r="E50" s="7"/>
    </row>
    <row r="51" spans="1:5">
      <c r="A51" s="30" t="s">
        <v>84</v>
      </c>
      <c r="B51" s="112"/>
      <c r="C51" s="19"/>
      <c r="D51" s="112"/>
      <c r="E51" s="7"/>
    </row>
    <row r="52" spans="1:5">
      <c r="A52" s="30" t="s">
        <v>85</v>
      </c>
      <c r="B52" s="112"/>
      <c r="C52" s="19"/>
      <c r="D52" s="112"/>
      <c r="E52" s="7"/>
    </row>
    <row r="53" spans="1:5">
      <c r="A53" s="30" t="s">
        <v>86</v>
      </c>
      <c r="B53" s="112"/>
      <c r="C53" s="19"/>
      <c r="D53" s="112"/>
      <c r="E53" s="7"/>
    </row>
    <row r="54" spans="1:5">
      <c r="A54" s="15" t="s">
        <v>17</v>
      </c>
      <c r="B54" s="112"/>
      <c r="C54" s="19"/>
      <c r="D54" s="112"/>
      <c r="E54" s="7"/>
    </row>
    <row r="55" spans="1:5">
      <c r="A55" s="15" t="s">
        <v>1</v>
      </c>
      <c r="B55" s="23">
        <f>SUM(B37:B54)</f>
        <v>12065348</v>
      </c>
      <c r="C55" s="24"/>
      <c r="D55" s="23">
        <f>SUM(D37:D54)</f>
        <v>13030109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1">
        <f>B55+B33</f>
        <v>39058170.787599996</v>
      </c>
      <c r="C57" s="32"/>
      <c r="D57" s="31">
        <f>D55+D33</f>
        <v>34074963.600000001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14"/>
      <c r="C61" s="19"/>
      <c r="D61" s="114"/>
      <c r="E61" s="7"/>
    </row>
    <row r="62" spans="1:5">
      <c r="A62" s="30" t="s">
        <v>87</v>
      </c>
      <c r="B62" s="112"/>
      <c r="C62" s="19"/>
      <c r="D62" s="112"/>
      <c r="E62" s="7"/>
    </row>
    <row r="63" spans="1:5">
      <c r="A63" s="30" t="s">
        <v>56</v>
      </c>
      <c r="B63" s="112"/>
      <c r="C63" s="19"/>
      <c r="D63" s="112"/>
      <c r="E63" s="7"/>
    </row>
    <row r="64" spans="1:5">
      <c r="A64" s="30" t="s">
        <v>57</v>
      </c>
      <c r="B64" s="112"/>
      <c r="C64" s="19"/>
      <c r="D64" s="112"/>
      <c r="E64" s="7"/>
    </row>
    <row r="65" spans="1:5">
      <c r="A65" s="30" t="s">
        <v>21</v>
      </c>
      <c r="B65" s="112">
        <v>2920358</v>
      </c>
      <c r="C65" s="19"/>
      <c r="D65" s="112">
        <v>1602856</v>
      </c>
      <c r="E65" s="7"/>
    </row>
    <row r="66" spans="1:5">
      <c r="A66" s="30" t="s">
        <v>58</v>
      </c>
      <c r="B66" s="112"/>
      <c r="C66" s="19"/>
      <c r="D66" s="112"/>
      <c r="E66" s="7"/>
    </row>
    <row r="67" spans="1:5">
      <c r="A67" s="30" t="s">
        <v>88</v>
      </c>
      <c r="B67" s="112"/>
      <c r="C67" s="19"/>
      <c r="D67" s="112"/>
      <c r="E67" s="7"/>
    </row>
    <row r="68" spans="1:5">
      <c r="A68" s="30" t="s">
        <v>89</v>
      </c>
      <c r="B68" s="112"/>
      <c r="C68" s="19"/>
      <c r="D68" s="112"/>
      <c r="E68" s="7"/>
    </row>
    <row r="69" spans="1:5">
      <c r="A69" s="30" t="s">
        <v>43</v>
      </c>
      <c r="B69" s="112">
        <v>34536</v>
      </c>
      <c r="C69" s="19"/>
      <c r="D69" s="112">
        <v>37199</v>
      </c>
      <c r="E69" s="7"/>
    </row>
    <row r="70" spans="1:5">
      <c r="A70" s="30" t="s">
        <v>59</v>
      </c>
      <c r="B70" s="112">
        <v>880502.38106971199</v>
      </c>
      <c r="C70" s="19"/>
      <c r="D70" s="112">
        <v>447685</v>
      </c>
      <c r="E70" s="7"/>
    </row>
    <row r="71" spans="1:5">
      <c r="A71" s="30" t="s">
        <v>42</v>
      </c>
      <c r="B71" s="112"/>
      <c r="C71" s="19"/>
      <c r="D71" s="112"/>
      <c r="E71" s="7"/>
    </row>
    <row r="72" spans="1:5">
      <c r="A72" s="15" t="s">
        <v>22</v>
      </c>
      <c r="B72" s="112"/>
      <c r="C72" s="19"/>
      <c r="D72" s="112"/>
      <c r="E72" s="7"/>
    </row>
    <row r="73" spans="1:5">
      <c r="A73" s="15" t="s">
        <v>23</v>
      </c>
      <c r="B73" s="112"/>
      <c r="C73" s="19"/>
      <c r="D73" s="112"/>
      <c r="E73" s="7"/>
    </row>
    <row r="74" spans="1:5">
      <c r="A74" s="15" t="s">
        <v>44</v>
      </c>
      <c r="B74" s="112"/>
      <c r="C74" s="19"/>
      <c r="D74" s="112"/>
      <c r="E74" s="7"/>
    </row>
    <row r="75" spans="1:5">
      <c r="A75" s="15" t="s">
        <v>24</v>
      </c>
      <c r="B75" s="23">
        <f>SUM(B62:B74)</f>
        <v>3835396.3810697119</v>
      </c>
      <c r="C75" s="24"/>
      <c r="D75" s="23">
        <f>SUM(D62:D74)</f>
        <v>2087740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14"/>
      <c r="C77" s="19"/>
      <c r="D77" s="114"/>
      <c r="E77" s="7"/>
    </row>
    <row r="78" spans="1:5">
      <c r="A78" s="30" t="s">
        <v>87</v>
      </c>
      <c r="B78" s="112"/>
      <c r="C78" s="19"/>
      <c r="D78" s="112"/>
      <c r="E78" s="7"/>
    </row>
    <row r="79" spans="1:5">
      <c r="A79" s="30" t="s">
        <v>56</v>
      </c>
      <c r="B79" s="112"/>
      <c r="C79" s="19"/>
      <c r="D79" s="112"/>
      <c r="E79" s="7"/>
    </row>
    <row r="80" spans="1:5">
      <c r="A80" s="30" t="s">
        <v>57</v>
      </c>
      <c r="B80" s="112"/>
      <c r="C80" s="19"/>
      <c r="D80" s="112"/>
      <c r="E80" s="7"/>
    </row>
    <row r="81" spans="1:5">
      <c r="A81" s="30" t="s">
        <v>21</v>
      </c>
      <c r="B81" s="112"/>
      <c r="C81" s="19"/>
      <c r="D81" s="112"/>
      <c r="E81" s="7"/>
    </row>
    <row r="82" spans="1:5">
      <c r="A82" s="30" t="s">
        <v>58</v>
      </c>
      <c r="B82" s="112"/>
      <c r="C82" s="19"/>
      <c r="D82" s="112"/>
      <c r="E82" s="7"/>
    </row>
    <row r="83" spans="1:5">
      <c r="A83" s="30" t="s">
        <v>88</v>
      </c>
      <c r="B83" s="112"/>
      <c r="C83" s="19"/>
      <c r="D83" s="112"/>
      <c r="E83" s="7"/>
    </row>
    <row r="84" spans="1:5">
      <c r="A84" s="30" t="s">
        <v>89</v>
      </c>
      <c r="B84" s="112"/>
      <c r="C84" s="19"/>
      <c r="D84" s="112"/>
      <c r="E84" s="7"/>
    </row>
    <row r="85" spans="1:5">
      <c r="A85" s="30" t="s">
        <v>42</v>
      </c>
      <c r="B85" s="112">
        <v>4784899</v>
      </c>
      <c r="C85" s="19"/>
      <c r="D85" s="112">
        <v>6538861</v>
      </c>
      <c r="E85" s="7"/>
    </row>
    <row r="86" spans="1:5">
      <c r="A86" s="15" t="s">
        <v>22</v>
      </c>
      <c r="B86" s="112"/>
      <c r="C86" s="19"/>
      <c r="D86" s="112"/>
      <c r="E86" s="7"/>
    </row>
    <row r="87" spans="1:5">
      <c r="A87" s="15" t="s">
        <v>23</v>
      </c>
      <c r="B87" s="112"/>
      <c r="C87" s="19"/>
      <c r="D87" s="112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0" t="s">
        <v>60</v>
      </c>
      <c r="B89" s="112"/>
      <c r="C89" s="19"/>
      <c r="D89" s="112"/>
      <c r="E89" s="7"/>
    </row>
    <row r="90" spans="1:5">
      <c r="A90" s="30" t="s">
        <v>61</v>
      </c>
      <c r="B90" s="112"/>
      <c r="C90" s="19"/>
      <c r="D90" s="112"/>
      <c r="E90" s="7"/>
    </row>
    <row r="91" spans="1:5">
      <c r="A91" s="15" t="s">
        <v>26</v>
      </c>
      <c r="B91" s="112"/>
      <c r="C91" s="19"/>
      <c r="D91" s="112"/>
      <c r="E91" s="7"/>
    </row>
    <row r="92" spans="1:5">
      <c r="A92" s="15" t="s">
        <v>27</v>
      </c>
      <c r="B92" s="23">
        <f>SUM(B78:B91)</f>
        <v>4784899</v>
      </c>
      <c r="C92" s="24"/>
      <c r="D92" s="23">
        <f>SUM(D78:D91)</f>
        <v>6538861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3">
        <f>B75+B92</f>
        <v>8620295.3810697123</v>
      </c>
      <c r="C94" s="32"/>
      <c r="D94" s="33">
        <f>D75+D92</f>
        <v>8626601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112">
        <v>100000</v>
      </c>
      <c r="C97" s="19"/>
      <c r="D97" s="112">
        <v>100000</v>
      </c>
      <c r="E97" s="7"/>
    </row>
    <row r="98" spans="1:5">
      <c r="A98" s="15" t="s">
        <v>31</v>
      </c>
      <c r="B98" s="112"/>
      <c r="C98" s="19"/>
      <c r="D98" s="112"/>
      <c r="E98" s="7"/>
    </row>
    <row r="99" spans="1:5">
      <c r="A99" s="15" t="s">
        <v>32</v>
      </c>
      <c r="B99" s="112"/>
      <c r="C99" s="19"/>
      <c r="D99" s="112"/>
      <c r="E99" s="7"/>
    </row>
    <row r="100" spans="1:5">
      <c r="A100" s="15" t="s">
        <v>4</v>
      </c>
      <c r="B100" s="114"/>
      <c r="C100" s="19"/>
      <c r="D100" s="114"/>
      <c r="E100" s="7"/>
    </row>
    <row r="101" spans="1:5">
      <c r="A101" s="30" t="s">
        <v>0</v>
      </c>
      <c r="B101" s="112"/>
      <c r="C101" s="19"/>
      <c r="D101" s="112"/>
      <c r="E101" s="7"/>
    </row>
    <row r="102" spans="1:5">
      <c r="A102" s="30" t="s">
        <v>62</v>
      </c>
      <c r="B102" s="112"/>
      <c r="C102" s="19"/>
      <c r="D102" s="112"/>
      <c r="E102" s="7"/>
    </row>
    <row r="103" spans="1:5">
      <c r="A103" s="30" t="s">
        <v>4</v>
      </c>
      <c r="B103" s="116"/>
      <c r="C103" s="19"/>
      <c r="D103" s="112"/>
      <c r="E103" s="7"/>
    </row>
    <row r="104" spans="1:5">
      <c r="A104" s="30" t="s">
        <v>63</v>
      </c>
      <c r="B104" s="112"/>
      <c r="C104" s="19"/>
      <c r="D104" s="112"/>
      <c r="E104" s="7"/>
    </row>
    <row r="105" spans="1:5">
      <c r="A105" s="15" t="s">
        <v>38</v>
      </c>
      <c r="B105" s="112">
        <v>25348362.25</v>
      </c>
      <c r="C105" s="28"/>
      <c r="D105" s="112">
        <v>22811482</v>
      </c>
      <c r="E105" s="7"/>
    </row>
    <row r="106" spans="1:5">
      <c r="A106" s="15" t="s">
        <v>37</v>
      </c>
      <c r="B106" s="112">
        <v>4989513.4927283674</v>
      </c>
      <c r="C106" s="19"/>
      <c r="D106" s="112">
        <v>2536880.25</v>
      </c>
      <c r="E106" s="7"/>
    </row>
    <row r="107" spans="1:5" ht="18" customHeight="1">
      <c r="A107" s="15" t="s">
        <v>40</v>
      </c>
      <c r="B107" s="25">
        <f>SUM(B97:B106)</f>
        <v>30437875.742728367</v>
      </c>
      <c r="C107" s="26"/>
      <c r="D107" s="25">
        <f>SUM(D97:D106)</f>
        <v>25448362.25</v>
      </c>
      <c r="E107" s="7"/>
    </row>
    <row r="108" spans="1:5">
      <c r="A108" s="13" t="s">
        <v>35</v>
      </c>
      <c r="B108" s="29"/>
      <c r="C108" s="19"/>
      <c r="D108" s="29"/>
      <c r="E108" s="7"/>
    </row>
    <row r="109" spans="1:5">
      <c r="A109" s="15" t="s">
        <v>39</v>
      </c>
      <c r="B109" s="33">
        <f>SUM(B107:B108)</f>
        <v>30437875.742728367</v>
      </c>
      <c r="C109" s="32"/>
      <c r="D109" s="33">
        <f>SUM(D107:D108)</f>
        <v>25448362.25</v>
      </c>
      <c r="E109" s="7"/>
    </row>
    <row r="110" spans="1:5">
      <c r="A110" s="15"/>
      <c r="B110" s="27"/>
      <c r="C110" s="28"/>
      <c r="D110" s="27"/>
      <c r="E110" s="1"/>
    </row>
    <row r="111" spans="1:5" ht="15.75" thickBot="1">
      <c r="A111" s="34" t="s">
        <v>33</v>
      </c>
      <c r="B111" s="31">
        <f>B94+B109</f>
        <v>39058171.12379808</v>
      </c>
      <c r="C111" s="32"/>
      <c r="D111" s="31">
        <f>D94+D109</f>
        <v>34074963.25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-0.33619808405637741</v>
      </c>
      <c r="C113" s="21"/>
      <c r="D113" s="22">
        <f>D57-D111</f>
        <v>0.35000000149011612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167" t="s">
        <v>64</v>
      </c>
      <c r="B116" s="167"/>
      <c r="C116" s="167"/>
      <c r="D116" s="167"/>
      <c r="E116" s="5"/>
    </row>
    <row r="117" spans="1:5">
      <c r="A117" s="5"/>
      <c r="B117" s="5"/>
      <c r="C117" s="5"/>
      <c r="D117" s="5"/>
      <c r="E117" s="5"/>
    </row>
    <row r="118" spans="1:5">
      <c r="A118" s="5" t="s">
        <v>244</v>
      </c>
      <c r="B118" s="5"/>
      <c r="C118" s="5"/>
      <c r="D118" s="5"/>
      <c r="E118" s="5"/>
    </row>
    <row r="119" spans="1:5">
      <c r="A119" s="5" t="s">
        <v>245</v>
      </c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G16" sqref="G16"/>
    </sheetView>
  </sheetViews>
  <sheetFormatPr defaultRowHeight="12.75"/>
  <cols>
    <col min="1" max="1" width="101.5703125" customWidth="1"/>
    <col min="2" max="2" width="16.85546875" customWidth="1"/>
    <col min="3" max="3" width="4" customWidth="1"/>
    <col min="4" max="4" width="17.140625" customWidth="1"/>
    <col min="5" max="5" width="4.42578125" customWidth="1"/>
  </cols>
  <sheetData>
    <row r="1" spans="1:6" s="7" customFormat="1" ht="15">
      <c r="A1" s="35" t="s">
        <v>165</v>
      </c>
      <c r="B1" s="6"/>
      <c r="C1" s="6"/>
      <c r="D1" s="6"/>
      <c r="E1" s="6"/>
      <c r="F1" s="6"/>
    </row>
    <row r="2" spans="1:6" s="7" customFormat="1" ht="15.75">
      <c r="A2" s="52" t="s">
        <v>209</v>
      </c>
      <c r="B2" s="144"/>
      <c r="C2" s="143"/>
      <c r="D2" s="52"/>
      <c r="E2" s="41"/>
      <c r="F2" s="6"/>
    </row>
    <row r="3" spans="1:6" s="7" customFormat="1" ht="15.75">
      <c r="A3" s="123" t="s">
        <v>218</v>
      </c>
      <c r="B3" s="142">
        <v>2019</v>
      </c>
      <c r="C3" s="143"/>
      <c r="D3" s="143">
        <v>2018</v>
      </c>
      <c r="E3" s="41"/>
      <c r="F3" s="6"/>
    </row>
    <row r="4" spans="1:6" s="7" customFormat="1" ht="15">
      <c r="A4" s="36" t="s">
        <v>208</v>
      </c>
      <c r="B4" s="6"/>
      <c r="C4" s="6"/>
      <c r="D4" s="6"/>
      <c r="E4" s="6"/>
      <c r="F4" s="6"/>
    </row>
    <row r="5" spans="1:6" s="7" customFormat="1" ht="15">
      <c r="A5" s="57" t="s">
        <v>115</v>
      </c>
    </row>
    <row r="6" spans="1:6" s="7" customFormat="1" ht="15">
      <c r="A6" s="58"/>
      <c r="B6" s="8" t="s">
        <v>6</v>
      </c>
      <c r="C6" s="8"/>
      <c r="D6" s="8" t="s">
        <v>6</v>
      </c>
      <c r="E6" s="59"/>
    </row>
    <row r="7" spans="1:6" s="7" customFormat="1" ht="15">
      <c r="A7" s="58"/>
      <c r="B7" s="8" t="s">
        <v>7</v>
      </c>
      <c r="C7" s="8"/>
      <c r="D7" s="8" t="s">
        <v>8</v>
      </c>
      <c r="E7" s="59"/>
    </row>
    <row r="8" spans="1:6" s="7" customFormat="1" ht="15">
      <c r="A8" s="15" t="s">
        <v>116</v>
      </c>
      <c r="B8" s="61"/>
      <c r="C8" s="62"/>
      <c r="D8" s="61"/>
      <c r="E8" s="61"/>
    </row>
    <row r="9" spans="1:6" s="7" customFormat="1" ht="15">
      <c r="A9" s="30" t="s">
        <v>117</v>
      </c>
      <c r="B9" s="63">
        <v>70063235</v>
      </c>
      <c r="C9" s="62"/>
      <c r="D9" s="63">
        <v>69218638</v>
      </c>
      <c r="E9" s="61"/>
    </row>
    <row r="10" spans="1:6" s="7" customFormat="1" ht="15">
      <c r="A10" s="30" t="s">
        <v>118</v>
      </c>
      <c r="B10" s="63"/>
      <c r="C10" s="62"/>
      <c r="D10" s="63"/>
      <c r="E10" s="61"/>
    </row>
    <row r="11" spans="1:6" s="7" customFormat="1" ht="15">
      <c r="A11" s="30" t="s">
        <v>119</v>
      </c>
      <c r="B11" s="63"/>
      <c r="C11" s="62"/>
      <c r="D11" s="63"/>
      <c r="E11" s="61"/>
    </row>
    <row r="12" spans="1:6" s="7" customFormat="1" ht="15">
      <c r="A12" s="30" t="s">
        <v>120</v>
      </c>
      <c r="B12" s="63"/>
      <c r="C12" s="62"/>
      <c r="D12" s="63"/>
      <c r="E12" s="61"/>
    </row>
    <row r="13" spans="1:6" s="7" customFormat="1" ht="15">
      <c r="A13" s="30" t="s">
        <v>121</v>
      </c>
      <c r="B13" s="63"/>
      <c r="C13" s="62"/>
      <c r="D13" s="63"/>
      <c r="E13" s="61"/>
    </row>
    <row r="14" spans="1:6" s="7" customFormat="1" ht="15">
      <c r="A14" s="15" t="s">
        <v>122</v>
      </c>
      <c r="B14" s="63"/>
      <c r="C14" s="62"/>
      <c r="D14" s="63"/>
      <c r="E14" s="61"/>
    </row>
    <row r="15" spans="1:6" s="7" customFormat="1" ht="15">
      <c r="A15" s="15" t="s">
        <v>123</v>
      </c>
      <c r="B15" s="63"/>
      <c r="C15" s="62"/>
      <c r="D15" s="63"/>
      <c r="E15" s="61"/>
    </row>
    <row r="16" spans="1:6" s="7" customFormat="1" ht="15">
      <c r="A16" s="15" t="s">
        <v>124</v>
      </c>
      <c r="B16" s="63"/>
      <c r="C16" s="62"/>
      <c r="D16" s="63"/>
      <c r="E16" s="61"/>
    </row>
    <row r="17" spans="1:5" s="7" customFormat="1" ht="15">
      <c r="A17" s="15" t="s">
        <v>125</v>
      </c>
      <c r="B17" s="61"/>
      <c r="C17" s="62"/>
      <c r="D17" s="61"/>
      <c r="E17" s="61"/>
    </row>
    <row r="18" spans="1:5" s="7" customFormat="1" ht="15">
      <c r="A18" s="30" t="s">
        <v>125</v>
      </c>
      <c r="B18" s="63">
        <v>-61751956</v>
      </c>
      <c r="C18" s="62"/>
      <c r="D18" s="63">
        <v>-63361581</v>
      </c>
      <c r="E18" s="61"/>
    </row>
    <row r="19" spans="1:5" s="7" customFormat="1" ht="15">
      <c r="A19" s="30" t="s">
        <v>126</v>
      </c>
      <c r="B19" s="63">
        <v>-77380</v>
      </c>
      <c r="C19" s="62"/>
      <c r="D19" s="63">
        <v>-280619</v>
      </c>
      <c r="E19" s="61"/>
    </row>
    <row r="20" spans="1:5" s="7" customFormat="1" ht="15">
      <c r="A20" s="15" t="s">
        <v>127</v>
      </c>
      <c r="B20" s="61"/>
      <c r="C20" s="62"/>
      <c r="D20" s="61"/>
      <c r="E20" s="61"/>
    </row>
    <row r="21" spans="1:5" s="7" customFormat="1" ht="15">
      <c r="A21" s="30" t="s">
        <v>128</v>
      </c>
      <c r="B21" s="63">
        <v>-550560</v>
      </c>
      <c r="C21" s="62"/>
      <c r="D21" s="63">
        <v>-618198</v>
      </c>
      <c r="E21" s="61"/>
    </row>
    <row r="22" spans="1:5" s="7" customFormat="1" ht="15">
      <c r="A22" s="30" t="s">
        <v>129</v>
      </c>
      <c r="B22" s="63">
        <v>-226370</v>
      </c>
      <c r="C22" s="62"/>
      <c r="D22" s="63">
        <v>-252504</v>
      </c>
      <c r="E22" s="61"/>
    </row>
    <row r="23" spans="1:5" s="7" customFormat="1" ht="15">
      <c r="A23" s="30" t="s">
        <v>130</v>
      </c>
      <c r="B23" s="63"/>
      <c r="C23" s="62"/>
      <c r="D23" s="63"/>
      <c r="E23" s="61"/>
    </row>
    <row r="24" spans="1:5" s="7" customFormat="1" ht="15">
      <c r="A24" s="15" t="s">
        <v>131</v>
      </c>
      <c r="B24" s="63"/>
      <c r="C24" s="62"/>
      <c r="D24" s="63"/>
      <c r="E24" s="61"/>
    </row>
    <row r="25" spans="1:5" s="7" customFormat="1" ht="15">
      <c r="A25" s="15" t="s">
        <v>132</v>
      </c>
      <c r="B25" s="63">
        <v>-964761.20620192098</v>
      </c>
      <c r="C25" s="62"/>
      <c r="D25" s="63">
        <v>-1124290</v>
      </c>
      <c r="E25" s="61"/>
    </row>
    <row r="26" spans="1:5" s="7" customFormat="1" ht="15">
      <c r="A26" s="15" t="s">
        <v>133</v>
      </c>
      <c r="B26" s="63">
        <v>-591288</v>
      </c>
      <c r="C26" s="62"/>
      <c r="D26" s="63">
        <v>-575811</v>
      </c>
      <c r="E26" s="61"/>
    </row>
    <row r="27" spans="1:5" s="7" customFormat="1" ht="15">
      <c r="A27" s="15" t="s">
        <v>134</v>
      </c>
      <c r="B27" s="61"/>
      <c r="C27" s="62"/>
      <c r="D27" s="61"/>
      <c r="E27" s="61"/>
    </row>
    <row r="28" spans="1:5" s="7" customFormat="1" ht="15">
      <c r="A28" s="30" t="s">
        <v>135</v>
      </c>
      <c r="B28" s="63"/>
      <c r="C28" s="62"/>
      <c r="D28" s="63"/>
      <c r="E28" s="61"/>
    </row>
    <row r="29" spans="1:5" s="7" customFormat="1" ht="15">
      <c r="A29" s="30" t="s">
        <v>136</v>
      </c>
      <c r="B29" s="63"/>
      <c r="C29" s="62"/>
      <c r="D29" s="63"/>
      <c r="E29" s="61"/>
    </row>
    <row r="30" spans="1:5" s="7" customFormat="1" ht="30">
      <c r="A30" s="30" t="s">
        <v>137</v>
      </c>
      <c r="B30" s="63"/>
      <c r="C30" s="62"/>
      <c r="D30" s="63"/>
      <c r="E30" s="61"/>
    </row>
    <row r="31" spans="1:5" s="7" customFormat="1" ht="30">
      <c r="A31" s="30" t="s">
        <v>138</v>
      </c>
      <c r="B31" s="63"/>
      <c r="C31" s="62"/>
      <c r="D31" s="63"/>
      <c r="E31" s="61"/>
    </row>
    <row r="32" spans="1:5" s="7" customFormat="1" ht="15">
      <c r="A32" s="30" t="s">
        <v>139</v>
      </c>
      <c r="B32" s="63"/>
      <c r="C32" s="62"/>
      <c r="D32" s="63">
        <v>-30550</v>
      </c>
      <c r="E32" s="61"/>
    </row>
    <row r="33" spans="1:6" s="7" customFormat="1" ht="30">
      <c r="A33" s="30" t="s">
        <v>140</v>
      </c>
      <c r="B33" s="63"/>
      <c r="C33" s="62"/>
      <c r="D33" s="63"/>
      <c r="E33" s="61"/>
    </row>
    <row r="34" spans="1:6" s="7" customFormat="1" ht="15">
      <c r="A34" s="15" t="s">
        <v>141</v>
      </c>
      <c r="B34" s="63"/>
      <c r="C34" s="62"/>
      <c r="D34" s="63"/>
      <c r="E34" s="61"/>
    </row>
    <row r="35" spans="1:6" s="7" customFormat="1" ht="15">
      <c r="A35" s="15" t="s">
        <v>142</v>
      </c>
      <c r="B35" s="61"/>
      <c r="C35" s="64"/>
      <c r="D35" s="61"/>
      <c r="E35" s="61"/>
    </row>
    <row r="36" spans="1:6" s="7" customFormat="1" ht="15">
      <c r="A36" s="30" t="s">
        <v>143</v>
      </c>
      <c r="B36" s="63"/>
      <c r="C36" s="62"/>
      <c r="D36" s="63"/>
      <c r="E36" s="61"/>
    </row>
    <row r="37" spans="1:6" s="7" customFormat="1" ht="15">
      <c r="A37" s="30" t="s">
        <v>144</v>
      </c>
      <c r="B37" s="63">
        <v>119</v>
      </c>
      <c r="C37" s="62"/>
      <c r="D37" s="63">
        <v>9480</v>
      </c>
      <c r="E37" s="61"/>
    </row>
    <row r="38" spans="1:6" s="7" customFormat="1" ht="15">
      <c r="A38" s="30" t="s">
        <v>145</v>
      </c>
      <c r="B38" s="63">
        <v>-31023</v>
      </c>
      <c r="C38" s="62"/>
      <c r="D38" s="63"/>
      <c r="E38" s="61"/>
    </row>
    <row r="39" spans="1:6" s="7" customFormat="1" ht="15">
      <c r="A39" s="15" t="s">
        <v>146</v>
      </c>
      <c r="B39" s="63"/>
      <c r="C39" s="62"/>
      <c r="D39" s="63"/>
      <c r="E39" s="61"/>
    </row>
    <row r="40" spans="1:6" s="7" customFormat="1" ht="15">
      <c r="A40" s="65" t="s">
        <v>147</v>
      </c>
      <c r="B40" s="63"/>
      <c r="C40" s="62"/>
      <c r="D40" s="63"/>
      <c r="E40" s="61"/>
    </row>
    <row r="41" spans="1:6" s="7" customFormat="1" ht="15">
      <c r="A41" s="15" t="s">
        <v>148</v>
      </c>
      <c r="B41" s="66">
        <f>SUM(B8:B40)</f>
        <v>5870015.7937980788</v>
      </c>
      <c r="C41" s="67"/>
      <c r="D41" s="66">
        <f>SUM(D8:D40)</f>
        <v>2984565</v>
      </c>
      <c r="E41" s="68"/>
    </row>
    <row r="42" spans="1:6" s="7" customFormat="1" ht="15">
      <c r="A42" s="15" t="s">
        <v>149</v>
      </c>
      <c r="B42" s="67">
        <v>-880502.38106971199</v>
      </c>
      <c r="C42" s="67"/>
      <c r="D42" s="67">
        <v>-447684.75</v>
      </c>
      <c r="E42" s="68"/>
    </row>
    <row r="43" spans="1:6" s="7" customFormat="1" ht="15">
      <c r="A43" s="30" t="s">
        <v>150</v>
      </c>
      <c r="B43" s="63"/>
      <c r="C43" s="62"/>
      <c r="D43" s="63"/>
      <c r="E43" s="61"/>
    </row>
    <row r="44" spans="1:6" s="7" customFormat="1" ht="15">
      <c r="A44" s="30" t="s">
        <v>151</v>
      </c>
      <c r="B44" s="63"/>
      <c r="C44" s="62"/>
      <c r="D44" s="63"/>
      <c r="E44" s="61"/>
    </row>
    <row r="45" spans="1:6" s="7" customFormat="1" ht="15">
      <c r="A45" s="30" t="s">
        <v>152</v>
      </c>
      <c r="B45" s="63"/>
      <c r="C45" s="62"/>
      <c r="D45" s="63"/>
      <c r="E45" s="61"/>
    </row>
    <row r="46" spans="1:6" s="7" customFormat="1" ht="15">
      <c r="A46" s="15" t="s">
        <v>153</v>
      </c>
      <c r="B46" s="69">
        <f>SUM(B41:B45)</f>
        <v>4989513.4127283664</v>
      </c>
      <c r="C46" s="68"/>
      <c r="D46" s="69">
        <f>SUM(D41:D45)</f>
        <v>2536880.25</v>
      </c>
      <c r="E46" s="68"/>
      <c r="F46" s="77"/>
    </row>
    <row r="47" spans="1:6" s="7" customFormat="1" ht="15.75" thickBot="1">
      <c r="A47" s="70"/>
      <c r="B47" s="71"/>
      <c r="C47" s="71"/>
      <c r="D47" s="71"/>
      <c r="E47" s="72"/>
      <c r="F47" s="77"/>
    </row>
    <row r="48" spans="1:6" s="7" customFormat="1" ht="15.75" thickTop="1">
      <c r="A48" s="73" t="s">
        <v>154</v>
      </c>
      <c r="B48" s="74"/>
      <c r="C48" s="74"/>
      <c r="D48" s="74"/>
      <c r="E48" s="72"/>
      <c r="F48" s="77"/>
    </row>
    <row r="49" spans="1:6" s="7" customFormat="1" ht="15">
      <c r="A49" s="30" t="s">
        <v>155</v>
      </c>
      <c r="B49" s="75"/>
      <c r="C49" s="74"/>
      <c r="D49" s="75"/>
      <c r="E49" s="61"/>
      <c r="F49" s="77"/>
    </row>
    <row r="50" spans="1:6" s="7" customFormat="1" ht="15">
      <c r="A50" s="30" t="s">
        <v>156</v>
      </c>
      <c r="B50" s="75"/>
      <c r="C50" s="74"/>
      <c r="D50" s="75"/>
      <c r="E50" s="61"/>
      <c r="F50" s="77"/>
    </row>
    <row r="51" spans="1:6" s="7" customFormat="1" ht="15">
      <c r="A51" s="30" t="s">
        <v>157</v>
      </c>
      <c r="B51" s="75"/>
      <c r="C51" s="74"/>
      <c r="D51" s="75"/>
      <c r="E51" s="60"/>
      <c r="F51" s="77"/>
    </row>
    <row r="52" spans="1:6" s="7" customFormat="1" ht="15">
      <c r="A52" s="30" t="s">
        <v>158</v>
      </c>
      <c r="B52" s="75"/>
      <c r="C52" s="74"/>
      <c r="D52" s="75"/>
      <c r="E52" s="76"/>
      <c r="F52" s="89"/>
    </row>
    <row r="53" spans="1:6" s="7" customFormat="1" ht="15">
      <c r="A53" s="78" t="s">
        <v>159</v>
      </c>
      <c r="B53" s="75"/>
      <c r="C53" s="74"/>
      <c r="D53" s="75"/>
      <c r="E53" s="79"/>
      <c r="F53" s="89"/>
    </row>
    <row r="54" spans="1:6" s="7" customFormat="1" ht="15">
      <c r="A54" s="73" t="s">
        <v>160</v>
      </c>
      <c r="B54" s="80">
        <f>SUM(B49:B53)</f>
        <v>0</v>
      </c>
      <c r="C54" s="81"/>
      <c r="D54" s="80">
        <f>SUM(D49:D53)</f>
        <v>0</v>
      </c>
      <c r="E54" s="76"/>
      <c r="F54" s="89"/>
    </row>
    <row r="55" spans="1:6" s="7" customFormat="1" ht="15">
      <c r="A55" s="82"/>
      <c r="B55" s="83"/>
      <c r="C55" s="84"/>
      <c r="D55" s="83"/>
      <c r="E55" s="76"/>
      <c r="F55" s="89"/>
    </row>
    <row r="56" spans="1:6" s="7" customFormat="1" ht="15.75" thickBot="1">
      <c r="A56" s="73" t="s">
        <v>161</v>
      </c>
      <c r="B56" s="85">
        <f>B46+B54</f>
        <v>4989513.4127283664</v>
      </c>
      <c r="C56" s="86"/>
      <c r="D56" s="85">
        <f>D46+D54</f>
        <v>2536880.25</v>
      </c>
      <c r="E56" s="76"/>
      <c r="F56" s="89"/>
    </row>
    <row r="57" spans="1:6" s="7" customFormat="1" ht="15.75" thickTop="1">
      <c r="A57" s="82"/>
      <c r="B57" s="83"/>
      <c r="C57" s="84"/>
      <c r="D57" s="83"/>
      <c r="E57" s="76"/>
      <c r="F57" s="89"/>
    </row>
    <row r="58" spans="1:6" s="7" customFormat="1" ht="15">
      <c r="A58" s="87" t="s">
        <v>162</v>
      </c>
      <c r="B58" s="83"/>
      <c r="C58" s="84"/>
      <c r="D58" s="83"/>
      <c r="E58" s="88"/>
      <c r="F58" s="92"/>
    </row>
    <row r="59" spans="1:6" s="7" customFormat="1" ht="15">
      <c r="A59" s="82" t="s">
        <v>163</v>
      </c>
      <c r="B59" s="63"/>
      <c r="C59" s="61"/>
      <c r="D59" s="63"/>
      <c r="E59" s="88"/>
      <c r="F59"/>
    </row>
    <row r="60" spans="1:6" s="7" customFormat="1" ht="15">
      <c r="A60" s="82" t="s">
        <v>164</v>
      </c>
      <c r="B60" s="63"/>
      <c r="C60" s="61"/>
      <c r="D60" s="63"/>
      <c r="E60" s="88"/>
      <c r="F60"/>
    </row>
    <row r="61" spans="1:6" s="7" customFormat="1" ht="15">
      <c r="A61" s="90" t="s">
        <v>244</v>
      </c>
      <c r="B61" s="89"/>
      <c r="C61" s="89"/>
      <c r="D61" s="89"/>
      <c r="E61" s="88"/>
      <c r="F61"/>
    </row>
    <row r="62" spans="1:6" s="7" customFormat="1" ht="15">
      <c r="A62" s="90" t="s">
        <v>245</v>
      </c>
      <c r="B62" s="89"/>
      <c r="C62" s="89"/>
      <c r="D62" s="89"/>
      <c r="E62" s="88"/>
      <c r="F62"/>
    </row>
    <row r="63" spans="1:6" s="7" customFormat="1" ht="15">
      <c r="A63" s="5"/>
      <c r="B63" s="89"/>
      <c r="C63" s="89"/>
      <c r="D63" s="89"/>
      <c r="E63" s="88"/>
      <c r="F63"/>
    </row>
    <row r="64" spans="1:6" s="7" customFormat="1" ht="15">
      <c r="A64" s="91"/>
      <c r="B64" s="92"/>
      <c r="C64" s="92"/>
      <c r="D64" s="92"/>
      <c r="E64" s="93"/>
      <c r="F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topLeftCell="A13" workbookViewId="0">
      <selection activeCell="H27" sqref="H27"/>
    </sheetView>
  </sheetViews>
  <sheetFormatPr defaultRowHeight="12.75"/>
  <cols>
    <col min="1" max="1" width="65" customWidth="1"/>
    <col min="2" max="2" width="11.42578125" customWidth="1"/>
    <col min="3" max="3" width="12.28515625" customWidth="1"/>
    <col min="4" max="4" width="12" customWidth="1"/>
    <col min="5" max="5" width="12.28515625" customWidth="1"/>
    <col min="6" max="6" width="11.7109375" customWidth="1"/>
    <col min="7" max="7" width="12.42578125" customWidth="1"/>
    <col min="8" max="8" width="15.85546875" customWidth="1"/>
    <col min="9" max="9" width="14.140625" customWidth="1"/>
    <col min="10" max="10" width="15.42578125" customWidth="1"/>
    <col min="11" max="11" width="13.140625" customWidth="1"/>
  </cols>
  <sheetData>
    <row r="1" spans="1:12" s="94" customFormat="1" ht="15">
      <c r="A1" s="35" t="s">
        <v>165</v>
      </c>
    </row>
    <row r="2" spans="1:12" s="94" customFormat="1" ht="15.75">
      <c r="A2" s="52" t="s">
        <v>209</v>
      </c>
      <c r="B2" s="144"/>
      <c r="C2" s="143"/>
      <c r="D2" s="52"/>
      <c r="E2" s="41"/>
      <c r="F2" s="96"/>
    </row>
    <row r="3" spans="1:12" s="94" customFormat="1" ht="15.75">
      <c r="A3" s="123" t="s">
        <v>218</v>
      </c>
      <c r="B3" s="123"/>
      <c r="C3" s="143"/>
      <c r="D3" s="52"/>
      <c r="E3" s="41"/>
    </row>
    <row r="4" spans="1:12" s="94" customFormat="1" ht="15">
      <c r="A4" s="36" t="s">
        <v>46</v>
      </c>
    </row>
    <row r="5" spans="1:12" s="94" customFormat="1" ht="15">
      <c r="A5" s="57" t="s">
        <v>166</v>
      </c>
    </row>
    <row r="6" spans="1:12" s="94" customFormat="1" ht="100.5">
      <c r="B6" s="95" t="s">
        <v>167</v>
      </c>
      <c r="C6" s="95" t="s">
        <v>31</v>
      </c>
      <c r="D6" s="95" t="s">
        <v>32</v>
      </c>
      <c r="E6" s="95" t="s">
        <v>4</v>
      </c>
      <c r="F6" s="95" t="s">
        <v>63</v>
      </c>
      <c r="G6" s="95" t="s">
        <v>168</v>
      </c>
      <c r="H6" s="95" t="s">
        <v>169</v>
      </c>
      <c r="I6" s="95" t="s">
        <v>170</v>
      </c>
      <c r="J6" s="95" t="s">
        <v>35</v>
      </c>
      <c r="K6" s="95" t="s">
        <v>170</v>
      </c>
      <c r="L6" s="73"/>
    </row>
    <row r="7" spans="1:12" s="94" customFormat="1" ht="15.75" thickBot="1">
      <c r="A7" s="98" t="s">
        <v>246</v>
      </c>
      <c r="B7" s="85">
        <v>100000</v>
      </c>
      <c r="C7" s="85"/>
      <c r="D7" s="85"/>
      <c r="E7" s="85"/>
      <c r="F7" s="85"/>
      <c r="G7" s="85">
        <v>16494321</v>
      </c>
      <c r="H7" s="85">
        <v>6317161</v>
      </c>
      <c r="I7" s="85">
        <f>SUM(B7:H7)</f>
        <v>22911482</v>
      </c>
      <c r="J7" s="85"/>
      <c r="K7" s="85">
        <f>SUM(I7:J7)</f>
        <v>22911482</v>
      </c>
      <c r="L7" s="96"/>
    </row>
    <row r="8" spans="1:12" s="94" customFormat="1" ht="15.75" thickTop="1">
      <c r="A8" s="99" t="s">
        <v>171</v>
      </c>
      <c r="B8" s="97"/>
      <c r="C8" s="97"/>
      <c r="D8" s="97"/>
      <c r="E8" s="97"/>
      <c r="F8" s="97"/>
      <c r="G8" s="97"/>
      <c r="H8" s="84"/>
      <c r="I8" s="84">
        <f>SUM(B8:H8)</f>
        <v>0</v>
      </c>
      <c r="J8" s="100"/>
      <c r="K8" s="97">
        <f>SUM(I8:J8)</f>
        <v>0</v>
      </c>
      <c r="L8" s="96"/>
    </row>
    <row r="9" spans="1:12" s="94" customFormat="1" ht="15">
      <c r="A9" s="98" t="s">
        <v>172</v>
      </c>
      <c r="B9" s="101">
        <f>SUM(B7:B8)</f>
        <v>100000</v>
      </c>
      <c r="C9" s="101">
        <f t="shared" ref="C9:J9" si="0">SUM(C7:C8)</f>
        <v>0</v>
      </c>
      <c r="D9" s="101">
        <f t="shared" si="0"/>
        <v>0</v>
      </c>
      <c r="E9" s="101">
        <f t="shared" si="0"/>
        <v>0</v>
      </c>
      <c r="F9" s="101">
        <f t="shared" si="0"/>
        <v>0</v>
      </c>
      <c r="G9" s="101">
        <f t="shared" si="0"/>
        <v>16494321</v>
      </c>
      <c r="H9" s="101">
        <f t="shared" si="0"/>
        <v>6317161</v>
      </c>
      <c r="I9" s="101">
        <f>SUM(B9:H9)</f>
        <v>22911482</v>
      </c>
      <c r="J9" s="101">
        <f t="shared" si="0"/>
        <v>0</v>
      </c>
      <c r="K9" s="101">
        <f>SUM(I9:J9)</f>
        <v>22911482</v>
      </c>
      <c r="L9" s="96"/>
    </row>
    <row r="10" spans="1:12" s="94" customFormat="1" ht="15">
      <c r="A10" s="102" t="s">
        <v>173</v>
      </c>
      <c r="B10" s="97"/>
      <c r="C10" s="97"/>
      <c r="D10" s="97"/>
      <c r="E10" s="97"/>
      <c r="F10" s="97"/>
      <c r="G10" s="97"/>
      <c r="H10" s="83"/>
      <c r="I10" s="83">
        <f t="shared" ref="I10:I32" si="1">SUM(B10:H10)</f>
        <v>0</v>
      </c>
      <c r="J10" s="83"/>
      <c r="K10" s="97">
        <f t="shared" ref="K10:K32" si="2">SUM(I10:J10)</f>
        <v>0</v>
      </c>
      <c r="L10" s="96"/>
    </row>
    <row r="11" spans="1:12" s="94" customFormat="1" ht="15">
      <c r="A11" s="103" t="s">
        <v>249</v>
      </c>
      <c r="B11" s="84"/>
      <c r="C11" s="84"/>
      <c r="D11" s="84"/>
      <c r="E11" s="84"/>
      <c r="F11" s="84"/>
      <c r="G11" s="83"/>
      <c r="H11" s="104">
        <v>2536881</v>
      </c>
      <c r="I11" s="83">
        <f t="shared" si="1"/>
        <v>2536881</v>
      </c>
      <c r="J11" s="104"/>
      <c r="K11" s="83">
        <f t="shared" si="2"/>
        <v>2536881</v>
      </c>
      <c r="L11" s="96"/>
    </row>
    <row r="12" spans="1:12" s="94" customFormat="1" ht="15">
      <c r="A12" s="103" t="s">
        <v>174</v>
      </c>
      <c r="B12" s="84"/>
      <c r="C12" s="84"/>
      <c r="D12" s="84"/>
      <c r="E12" s="84"/>
      <c r="F12" s="84"/>
      <c r="G12" s="83"/>
      <c r="H12" s="104"/>
      <c r="I12" s="83">
        <f t="shared" si="1"/>
        <v>0</v>
      </c>
      <c r="J12" s="104"/>
      <c r="K12" s="83">
        <f t="shared" si="2"/>
        <v>0</v>
      </c>
      <c r="L12" s="96"/>
    </row>
    <row r="13" spans="1:12" s="94" customFormat="1" ht="15">
      <c r="A13" s="103" t="s">
        <v>175</v>
      </c>
      <c r="B13" s="84"/>
      <c r="C13" s="84"/>
      <c r="D13" s="84"/>
      <c r="E13" s="84"/>
      <c r="F13" s="84"/>
      <c r="G13" s="83"/>
      <c r="H13" s="83"/>
      <c r="I13" s="83">
        <f t="shared" si="1"/>
        <v>0</v>
      </c>
      <c r="J13" s="83"/>
      <c r="K13" s="83">
        <f t="shared" si="2"/>
        <v>0</v>
      </c>
      <c r="L13" s="96"/>
    </row>
    <row r="14" spans="1:12" s="94" customFormat="1" ht="15">
      <c r="A14" s="102" t="s">
        <v>176</v>
      </c>
      <c r="B14" s="105">
        <f>SUM(B10:B13)</f>
        <v>0</v>
      </c>
      <c r="C14" s="105">
        <f t="shared" ref="C14:J14" si="3">SUM(C10:C13)</f>
        <v>0</v>
      </c>
      <c r="D14" s="105">
        <f t="shared" si="3"/>
        <v>0</v>
      </c>
      <c r="E14" s="105">
        <f t="shared" si="3"/>
        <v>0</v>
      </c>
      <c r="F14" s="105">
        <f t="shared" si="3"/>
        <v>0</v>
      </c>
      <c r="G14" s="105">
        <f t="shared" si="3"/>
        <v>0</v>
      </c>
      <c r="H14" s="106">
        <f>SUM(H10:H13)</f>
        <v>2536881</v>
      </c>
      <c r="I14" s="105">
        <f t="shared" si="1"/>
        <v>2536881</v>
      </c>
      <c r="J14" s="106">
        <f t="shared" si="3"/>
        <v>0</v>
      </c>
      <c r="K14" s="105">
        <f t="shared" si="2"/>
        <v>2536881</v>
      </c>
      <c r="L14" s="96"/>
    </row>
    <row r="15" spans="1:12" s="94" customFormat="1" ht="28.5">
      <c r="A15" s="102" t="s">
        <v>177</v>
      </c>
      <c r="B15" s="84"/>
      <c r="C15" s="84"/>
      <c r="D15" s="84"/>
      <c r="E15" s="84"/>
      <c r="F15" s="84"/>
      <c r="G15" s="83"/>
      <c r="H15" s="83"/>
      <c r="I15" s="83">
        <f t="shared" si="1"/>
        <v>0</v>
      </c>
      <c r="J15" s="83"/>
      <c r="K15" s="83">
        <f t="shared" si="2"/>
        <v>0</v>
      </c>
      <c r="L15" s="96"/>
    </row>
    <row r="16" spans="1:12" s="94" customFormat="1" ht="15">
      <c r="A16" s="107" t="s">
        <v>178</v>
      </c>
      <c r="B16" s="84"/>
      <c r="C16" s="84"/>
      <c r="D16" s="84"/>
      <c r="E16" s="84"/>
      <c r="F16" s="84"/>
      <c r="G16" s="83"/>
      <c r="H16" s="83"/>
      <c r="I16" s="83">
        <f t="shared" si="1"/>
        <v>0</v>
      </c>
      <c r="J16" s="83"/>
      <c r="K16" s="83">
        <f t="shared" si="2"/>
        <v>0</v>
      </c>
      <c r="L16" s="96"/>
    </row>
    <row r="17" spans="1:12" s="94" customFormat="1" ht="15">
      <c r="A17" s="107" t="s">
        <v>179</v>
      </c>
      <c r="B17" s="84"/>
      <c r="C17" s="84"/>
      <c r="D17" s="84"/>
      <c r="E17" s="84"/>
      <c r="F17" s="84"/>
      <c r="G17" s="83"/>
      <c r="H17" s="83"/>
      <c r="I17" s="83">
        <f t="shared" si="1"/>
        <v>0</v>
      </c>
      <c r="J17" s="83"/>
      <c r="K17" s="83">
        <f t="shared" si="2"/>
        <v>0</v>
      </c>
      <c r="L17" s="96"/>
    </row>
    <row r="18" spans="1:12" s="94" customFormat="1" ht="15">
      <c r="A18" s="108" t="s">
        <v>180</v>
      </c>
      <c r="B18" s="84"/>
      <c r="C18" s="84"/>
      <c r="D18" s="84"/>
      <c r="E18" s="109"/>
      <c r="F18" s="109"/>
      <c r="G18" s="83"/>
      <c r="H18" s="83"/>
      <c r="I18" s="83">
        <f t="shared" si="1"/>
        <v>0</v>
      </c>
      <c r="J18" s="83"/>
      <c r="K18" s="83">
        <f t="shared" si="2"/>
        <v>0</v>
      </c>
      <c r="L18" s="96"/>
    </row>
    <row r="19" spans="1:12" s="94" customFormat="1" ht="15">
      <c r="A19" s="102" t="s">
        <v>181</v>
      </c>
      <c r="B19" s="101">
        <f>SUM(B16:B18)</f>
        <v>0</v>
      </c>
      <c r="C19" s="101">
        <f t="shared" ref="C19:J19" si="4">SUM(C16:C18)</f>
        <v>0</v>
      </c>
      <c r="D19" s="101">
        <f t="shared" si="4"/>
        <v>0</v>
      </c>
      <c r="E19" s="101">
        <f t="shared" si="4"/>
        <v>0</v>
      </c>
      <c r="F19" s="101">
        <f t="shared" si="4"/>
        <v>0</v>
      </c>
      <c r="G19" s="101">
        <f t="shared" si="4"/>
        <v>0</v>
      </c>
      <c r="H19" s="101">
        <f t="shared" si="4"/>
        <v>0</v>
      </c>
      <c r="I19" s="105">
        <f t="shared" si="1"/>
        <v>0</v>
      </c>
      <c r="J19" s="101">
        <f t="shared" si="4"/>
        <v>0</v>
      </c>
      <c r="K19" s="101">
        <f t="shared" si="2"/>
        <v>0</v>
      </c>
      <c r="L19" s="96"/>
    </row>
    <row r="20" spans="1:12" s="94" customFormat="1" ht="15.75" thickBot="1">
      <c r="A20" s="102" t="s">
        <v>250</v>
      </c>
      <c r="B20" s="110">
        <f>B9+B14+B19</f>
        <v>100000</v>
      </c>
      <c r="C20" s="110">
        <f t="shared" ref="C20:J20" si="5">C9+C14+C19</f>
        <v>0</v>
      </c>
      <c r="D20" s="110">
        <f t="shared" si="5"/>
        <v>0</v>
      </c>
      <c r="E20" s="110">
        <f t="shared" si="5"/>
        <v>0</v>
      </c>
      <c r="F20" s="110">
        <f t="shared" si="5"/>
        <v>0</v>
      </c>
      <c r="G20" s="110">
        <f t="shared" si="5"/>
        <v>16494321</v>
      </c>
      <c r="H20" s="110">
        <f t="shared" si="5"/>
        <v>8854042</v>
      </c>
      <c r="I20" s="110">
        <f t="shared" si="1"/>
        <v>25448363</v>
      </c>
      <c r="J20" s="110">
        <f t="shared" si="5"/>
        <v>0</v>
      </c>
      <c r="K20" s="110">
        <f t="shared" si="2"/>
        <v>25448363</v>
      </c>
      <c r="L20" s="96"/>
    </row>
    <row r="21" spans="1:12" s="94" customFormat="1" ht="15.75" thickTop="1">
      <c r="A21" s="102" t="s">
        <v>173</v>
      </c>
      <c r="B21" s="84"/>
      <c r="C21" s="84"/>
      <c r="D21" s="84"/>
      <c r="E21" s="84"/>
      <c r="F21" s="84"/>
      <c r="G21" s="83"/>
      <c r="H21" s="83"/>
      <c r="I21" s="83">
        <f t="shared" si="1"/>
        <v>0</v>
      </c>
      <c r="J21" s="83"/>
      <c r="K21" s="83">
        <f t="shared" si="2"/>
        <v>0</v>
      </c>
      <c r="L21" s="96"/>
    </row>
    <row r="22" spans="1:12" s="94" customFormat="1" ht="15">
      <c r="A22" s="103" t="s">
        <v>247</v>
      </c>
      <c r="B22" s="84"/>
      <c r="C22" s="84"/>
      <c r="D22" s="84"/>
      <c r="E22" s="84"/>
      <c r="F22" s="84"/>
      <c r="G22" s="83"/>
      <c r="H22" s="104">
        <v>4989513.4927283674</v>
      </c>
      <c r="I22" s="83">
        <f t="shared" si="1"/>
        <v>4989513.4927283674</v>
      </c>
      <c r="J22" s="104"/>
      <c r="K22" s="83">
        <f t="shared" si="2"/>
        <v>4989513.4927283674</v>
      </c>
      <c r="L22" s="96"/>
    </row>
    <row r="23" spans="1:12" s="94" customFormat="1" ht="15">
      <c r="A23" s="103" t="s">
        <v>174</v>
      </c>
      <c r="B23" s="84"/>
      <c r="C23" s="84"/>
      <c r="D23" s="84"/>
      <c r="E23" s="84"/>
      <c r="F23" s="84"/>
      <c r="G23" s="83"/>
      <c r="H23" s="104"/>
      <c r="I23" s="83">
        <f t="shared" si="1"/>
        <v>0</v>
      </c>
      <c r="J23" s="104"/>
      <c r="K23" s="83">
        <f t="shared" si="2"/>
        <v>0</v>
      </c>
      <c r="L23" s="96"/>
    </row>
    <row r="24" spans="1:12" s="94" customFormat="1" ht="15">
      <c r="A24" s="103" t="s">
        <v>175</v>
      </c>
      <c r="B24" s="84"/>
      <c r="C24" s="84"/>
      <c r="D24" s="84"/>
      <c r="E24" s="84"/>
      <c r="F24" s="84"/>
      <c r="G24" s="83"/>
      <c r="H24" s="83"/>
      <c r="I24" s="83">
        <f t="shared" si="1"/>
        <v>0</v>
      </c>
      <c r="J24" s="83"/>
      <c r="K24" s="83">
        <f t="shared" si="2"/>
        <v>0</v>
      </c>
      <c r="L24" s="96"/>
    </row>
    <row r="25" spans="1:12" s="94" customFormat="1" ht="15">
      <c r="A25" s="102" t="s">
        <v>176</v>
      </c>
      <c r="B25" s="105"/>
      <c r="C25" s="105">
        <f t="shared" ref="C25:J25" si="6">SUM(C22:C24)</f>
        <v>0</v>
      </c>
      <c r="D25" s="105">
        <f t="shared" si="6"/>
        <v>0</v>
      </c>
      <c r="E25" s="105">
        <f t="shared" si="6"/>
        <v>0</v>
      </c>
      <c r="F25" s="105">
        <f t="shared" si="6"/>
        <v>0</v>
      </c>
      <c r="G25" s="105">
        <f t="shared" si="6"/>
        <v>0</v>
      </c>
      <c r="H25" s="106">
        <f t="shared" si="6"/>
        <v>4989513.4927283674</v>
      </c>
      <c r="I25" s="105">
        <f t="shared" si="1"/>
        <v>4989513.4927283674</v>
      </c>
      <c r="J25" s="106">
        <f t="shared" si="6"/>
        <v>0</v>
      </c>
      <c r="K25" s="105">
        <f t="shared" si="2"/>
        <v>4989513.4927283674</v>
      </c>
      <c r="L25" s="96"/>
    </row>
    <row r="26" spans="1:12" s="94" customFormat="1" ht="28.5">
      <c r="A26" s="102" t="s">
        <v>177</v>
      </c>
      <c r="B26" s="84"/>
      <c r="C26" s="84"/>
      <c r="D26" s="84"/>
      <c r="E26" s="84"/>
      <c r="F26" s="84"/>
      <c r="G26" s="83"/>
      <c r="H26" s="83"/>
      <c r="I26" s="83">
        <f t="shared" si="1"/>
        <v>0</v>
      </c>
      <c r="J26" s="83"/>
      <c r="K26" s="83">
        <f t="shared" si="2"/>
        <v>0</v>
      </c>
      <c r="L26" s="96"/>
    </row>
    <row r="27" spans="1:12" s="94" customFormat="1" ht="15">
      <c r="A27" s="107" t="s">
        <v>178</v>
      </c>
      <c r="B27" s="84"/>
      <c r="C27" s="84"/>
      <c r="D27" s="84"/>
      <c r="E27" s="84"/>
      <c r="F27" s="84"/>
      <c r="G27" s="83"/>
      <c r="H27" s="83"/>
      <c r="I27" s="83">
        <f t="shared" si="1"/>
        <v>0</v>
      </c>
      <c r="J27" s="83"/>
      <c r="K27" s="83">
        <f t="shared" si="2"/>
        <v>0</v>
      </c>
      <c r="L27" s="96"/>
    </row>
    <row r="28" spans="1:12" s="94" customFormat="1" ht="15">
      <c r="A28" s="107" t="s">
        <v>179</v>
      </c>
      <c r="B28" s="84"/>
      <c r="C28" s="84"/>
      <c r="D28" s="84"/>
      <c r="E28" s="84"/>
      <c r="F28" s="84"/>
      <c r="G28" s="83"/>
      <c r="H28" s="83"/>
      <c r="I28" s="83">
        <f t="shared" si="1"/>
        <v>0</v>
      </c>
      <c r="J28" s="83"/>
      <c r="K28" s="83">
        <f t="shared" si="2"/>
        <v>0</v>
      </c>
      <c r="L28" s="96"/>
    </row>
    <row r="29" spans="1:12" s="94" customFormat="1" ht="15">
      <c r="A29" s="108" t="s">
        <v>180</v>
      </c>
      <c r="B29" s="84"/>
      <c r="C29" s="84"/>
      <c r="D29" s="84"/>
      <c r="E29" s="109"/>
      <c r="F29" s="109"/>
      <c r="G29" s="83"/>
      <c r="H29" s="83"/>
      <c r="I29" s="83">
        <f t="shared" si="1"/>
        <v>0</v>
      </c>
      <c r="J29" s="83"/>
      <c r="K29" s="83">
        <f t="shared" si="2"/>
        <v>0</v>
      </c>
      <c r="L29" s="96"/>
    </row>
    <row r="30" spans="1:12" s="94" customFormat="1" ht="15">
      <c r="A30" s="102" t="s">
        <v>181</v>
      </c>
      <c r="B30" s="105">
        <f>SUM(B27:B29)</f>
        <v>0</v>
      </c>
      <c r="C30" s="105">
        <f t="shared" ref="C30:J30" si="7">SUM(C27:C29)</f>
        <v>0</v>
      </c>
      <c r="D30" s="105">
        <f t="shared" si="7"/>
        <v>0</v>
      </c>
      <c r="E30" s="105">
        <f t="shared" si="7"/>
        <v>0</v>
      </c>
      <c r="F30" s="105">
        <f t="shared" si="7"/>
        <v>0</v>
      </c>
      <c r="G30" s="105">
        <f t="shared" si="7"/>
        <v>0</v>
      </c>
      <c r="H30" s="105">
        <f t="shared" si="7"/>
        <v>0</v>
      </c>
      <c r="I30" s="105">
        <f t="shared" si="1"/>
        <v>0</v>
      </c>
      <c r="J30" s="105">
        <f t="shared" si="7"/>
        <v>0</v>
      </c>
      <c r="K30" s="105">
        <f t="shared" si="2"/>
        <v>0</v>
      </c>
      <c r="L30" s="96"/>
    </row>
    <row r="31" spans="1:12" s="94" customFormat="1" ht="15">
      <c r="A31" s="102"/>
      <c r="B31" s="84"/>
      <c r="C31" s="84"/>
      <c r="D31" s="84"/>
      <c r="E31" s="84"/>
      <c r="F31" s="84"/>
      <c r="G31" s="83"/>
      <c r="H31" s="83"/>
      <c r="I31" s="83"/>
      <c r="J31" s="83"/>
      <c r="K31" s="83"/>
      <c r="L31" s="96"/>
    </row>
    <row r="32" spans="1:12" s="94" customFormat="1" ht="15.75" thickBot="1">
      <c r="A32" s="102" t="s">
        <v>248</v>
      </c>
      <c r="B32" s="110">
        <f t="shared" ref="B32:H32" si="8">B20+B25+B30</f>
        <v>100000</v>
      </c>
      <c r="C32" s="110">
        <f t="shared" si="8"/>
        <v>0</v>
      </c>
      <c r="D32" s="110">
        <f t="shared" si="8"/>
        <v>0</v>
      </c>
      <c r="E32" s="110">
        <f t="shared" si="8"/>
        <v>0</v>
      </c>
      <c r="F32" s="110">
        <f t="shared" si="8"/>
        <v>0</v>
      </c>
      <c r="G32" s="110">
        <f t="shared" si="8"/>
        <v>16494321</v>
      </c>
      <c r="H32" s="110">
        <f t="shared" si="8"/>
        <v>13843555.492728367</v>
      </c>
      <c r="I32" s="110">
        <f t="shared" si="1"/>
        <v>30437876.492728367</v>
      </c>
      <c r="J32" s="110">
        <f>J20+J25+J30</f>
        <v>0</v>
      </c>
      <c r="K32" s="110">
        <f t="shared" si="2"/>
        <v>30437876.492728367</v>
      </c>
      <c r="L32" s="96"/>
    </row>
    <row r="33" ht="13.5" thickTop="1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5"/>
  <sheetViews>
    <sheetView topLeftCell="A46" workbookViewId="0">
      <selection activeCell="B75" sqref="B75"/>
    </sheetView>
  </sheetViews>
  <sheetFormatPr defaultRowHeight="12.75"/>
  <cols>
    <col min="1" max="1" width="2.42578125" customWidth="1"/>
    <col min="2" max="2" width="91.28515625" customWidth="1"/>
    <col min="3" max="3" width="12.140625" customWidth="1"/>
    <col min="4" max="4" width="3.85546875" customWidth="1"/>
    <col min="5" max="5" width="16" customWidth="1"/>
  </cols>
  <sheetData>
    <row r="1" spans="1:5" ht="15">
      <c r="A1" s="7"/>
      <c r="B1" s="35" t="s">
        <v>165</v>
      </c>
      <c r="C1" s="7"/>
      <c r="D1" s="7"/>
      <c r="E1" s="7"/>
    </row>
    <row r="2" spans="1:5" ht="15.75">
      <c r="A2" s="7"/>
      <c r="B2" s="52" t="s">
        <v>209</v>
      </c>
      <c r="C2" s="7"/>
      <c r="D2" s="7"/>
      <c r="E2" s="7"/>
    </row>
    <row r="3" spans="1:5" ht="15.75">
      <c r="A3" s="7"/>
      <c r="B3" s="123" t="s">
        <v>218</v>
      </c>
      <c r="C3" s="7"/>
      <c r="D3" s="7"/>
      <c r="E3" s="7"/>
    </row>
    <row r="4" spans="1:5" ht="15">
      <c r="A4" s="7"/>
      <c r="B4" s="36" t="s">
        <v>46</v>
      </c>
      <c r="C4" s="7"/>
      <c r="D4" s="7"/>
      <c r="E4" s="7"/>
    </row>
    <row r="5" spans="1:5" ht="15">
      <c r="A5" s="7"/>
      <c r="B5" s="57" t="s">
        <v>251</v>
      </c>
      <c r="C5" s="12"/>
      <c r="D5" s="18"/>
      <c r="E5" s="12"/>
    </row>
    <row r="6" spans="1:5" ht="15">
      <c r="A6" s="7"/>
      <c r="B6" s="145"/>
      <c r="C6" s="12"/>
      <c r="D6" s="18"/>
      <c r="E6" s="12"/>
    </row>
    <row r="7" spans="1:5" ht="15">
      <c r="A7" s="7"/>
      <c r="B7" s="168"/>
      <c r="C7" s="8" t="s">
        <v>6</v>
      </c>
      <c r="D7" s="8"/>
      <c r="E7" s="8" t="s">
        <v>6</v>
      </c>
    </row>
    <row r="8" spans="1:5" ht="15">
      <c r="A8" s="7"/>
      <c r="B8" s="168"/>
      <c r="C8" s="8" t="s">
        <v>7</v>
      </c>
      <c r="D8" s="8"/>
      <c r="E8" s="8" t="s">
        <v>8</v>
      </c>
    </row>
    <row r="9" spans="1:5" ht="15">
      <c r="A9" s="7"/>
      <c r="B9" s="146"/>
      <c r="C9" s="157">
        <v>2019</v>
      </c>
      <c r="D9" s="18"/>
      <c r="E9" s="157">
        <v>2018</v>
      </c>
    </row>
    <row r="10" spans="1:5" ht="15">
      <c r="A10" s="7"/>
      <c r="B10" s="15" t="s">
        <v>182</v>
      </c>
      <c r="C10" s="147"/>
      <c r="D10" s="148"/>
      <c r="E10" s="147"/>
    </row>
    <row r="11" spans="1:5" ht="15">
      <c r="A11" s="7"/>
      <c r="B11" s="13" t="s">
        <v>252</v>
      </c>
      <c r="C11" s="14">
        <v>4989513</v>
      </c>
      <c r="D11" s="19"/>
      <c r="E11" s="14">
        <v>2536880</v>
      </c>
    </row>
    <row r="12" spans="1:5" ht="15">
      <c r="A12" s="7"/>
      <c r="B12" s="149" t="s">
        <v>253</v>
      </c>
      <c r="C12" s="14"/>
      <c r="D12" s="19"/>
      <c r="E12" s="14"/>
    </row>
    <row r="13" spans="1:5" ht="15">
      <c r="A13" s="7"/>
      <c r="B13" s="150" t="s">
        <v>254</v>
      </c>
      <c r="C13" s="14"/>
      <c r="D13" s="19"/>
      <c r="E13" s="14"/>
    </row>
    <row r="14" spans="1:5" ht="15">
      <c r="A14" s="7"/>
      <c r="B14" s="150" t="s">
        <v>255</v>
      </c>
      <c r="C14" s="14"/>
      <c r="D14" s="19"/>
      <c r="E14" s="14"/>
    </row>
    <row r="15" spans="1:5" ht="15">
      <c r="A15" s="7"/>
      <c r="B15" s="151" t="s">
        <v>132</v>
      </c>
      <c r="C15" s="14">
        <v>-964761</v>
      </c>
      <c r="D15" s="19"/>
      <c r="E15" s="14">
        <v>-1124290</v>
      </c>
    </row>
    <row r="16" spans="1:5" ht="15">
      <c r="A16" s="7"/>
      <c r="B16" s="150" t="s">
        <v>131</v>
      </c>
      <c r="C16" s="14"/>
      <c r="D16" s="19"/>
      <c r="E16" s="14"/>
    </row>
    <row r="17" spans="1:5" ht="15">
      <c r="A17" s="7"/>
      <c r="B17" s="150" t="s">
        <v>256</v>
      </c>
      <c r="C17" s="14"/>
      <c r="D17" s="19"/>
      <c r="E17" s="14"/>
    </row>
    <row r="18" spans="1:5" ht="15">
      <c r="A18" s="7"/>
      <c r="B18" s="150" t="s">
        <v>257</v>
      </c>
      <c r="C18" s="14"/>
      <c r="D18" s="19"/>
      <c r="E18" s="14"/>
    </row>
    <row r="19" spans="1:5" ht="15">
      <c r="A19" s="7"/>
      <c r="B19" s="150" t="s">
        <v>258</v>
      </c>
      <c r="C19" s="14"/>
      <c r="D19" s="19"/>
      <c r="E19" s="14"/>
    </row>
    <row r="20" spans="1:5" ht="15">
      <c r="A20" s="7"/>
      <c r="B20" s="150" t="s">
        <v>259</v>
      </c>
      <c r="C20" s="14"/>
      <c r="D20" s="28"/>
      <c r="E20" s="27"/>
    </row>
    <row r="21" spans="1:5" ht="15">
      <c r="A21" s="7"/>
      <c r="B21" s="150" t="s">
        <v>260</v>
      </c>
      <c r="C21" s="14"/>
      <c r="D21" s="28"/>
      <c r="E21" s="27"/>
    </row>
    <row r="22" spans="1:5" ht="15">
      <c r="A22" s="7"/>
      <c r="B22" s="150" t="s">
        <v>183</v>
      </c>
      <c r="C22" s="14"/>
      <c r="D22" s="28"/>
      <c r="E22" s="27"/>
    </row>
    <row r="23" spans="1:5" ht="15">
      <c r="A23" s="7"/>
      <c r="B23" s="150" t="s">
        <v>183</v>
      </c>
      <c r="C23" s="14">
        <v>0</v>
      </c>
      <c r="D23" s="28"/>
      <c r="E23" s="27"/>
    </row>
    <row r="24" spans="1:5" ht="15">
      <c r="A24" s="7"/>
      <c r="B24" s="150"/>
      <c r="C24" s="14"/>
      <c r="D24" s="19"/>
      <c r="E24" s="14"/>
    </row>
    <row r="25" spans="1:5" ht="15">
      <c r="A25" s="7"/>
      <c r="B25" s="13" t="s">
        <v>261</v>
      </c>
      <c r="C25" s="14"/>
      <c r="D25" s="19"/>
      <c r="E25" s="14"/>
    </row>
    <row r="26" spans="1:5" ht="15">
      <c r="A26" s="7"/>
      <c r="B26" s="150" t="s">
        <v>262</v>
      </c>
      <c r="C26" s="14"/>
      <c r="D26" s="19"/>
      <c r="E26" s="14"/>
    </row>
    <row r="27" spans="1:5" ht="15">
      <c r="A27" s="7"/>
      <c r="B27" s="150" t="s">
        <v>263</v>
      </c>
      <c r="C27" s="14"/>
      <c r="D27" s="19"/>
      <c r="E27" s="14"/>
    </row>
    <row r="28" spans="1:5" ht="15">
      <c r="A28" s="7"/>
      <c r="B28" s="150" t="s">
        <v>264</v>
      </c>
      <c r="C28" s="14"/>
      <c r="D28" s="19"/>
      <c r="E28" s="14"/>
    </row>
    <row r="29" spans="1:5" ht="15">
      <c r="A29" s="7"/>
      <c r="B29" s="150" t="s">
        <v>183</v>
      </c>
      <c r="C29" s="14"/>
      <c r="D29" s="19"/>
      <c r="E29" s="14"/>
    </row>
    <row r="30" spans="1:5" ht="15">
      <c r="A30" s="7"/>
      <c r="B30" s="150"/>
      <c r="C30" s="14"/>
      <c r="D30" s="19"/>
      <c r="E30" s="14"/>
    </row>
    <row r="31" spans="1:5" ht="15">
      <c r="A31" s="7"/>
      <c r="B31" s="13" t="s">
        <v>265</v>
      </c>
      <c r="C31" s="14"/>
      <c r="D31" s="19"/>
      <c r="E31" s="14"/>
    </row>
    <row r="32" spans="1:5" ht="15">
      <c r="A32" s="7"/>
      <c r="B32" s="150" t="s">
        <v>266</v>
      </c>
      <c r="C32" s="14">
        <v>4378136.0675999997</v>
      </c>
      <c r="D32" s="19"/>
      <c r="E32" s="14">
        <v>5134439</v>
      </c>
    </row>
    <row r="33" spans="1:5" ht="15">
      <c r="A33" s="7"/>
      <c r="B33" s="150" t="s">
        <v>267</v>
      </c>
      <c r="C33" s="14">
        <v>1400709.06</v>
      </c>
      <c r="D33" s="19"/>
      <c r="E33" s="14">
        <v>-269809.43600000022</v>
      </c>
    </row>
    <row r="34" spans="1:5" ht="15">
      <c r="A34" s="7"/>
      <c r="B34" s="150" t="s">
        <v>268</v>
      </c>
      <c r="C34" s="14">
        <v>-1317504</v>
      </c>
      <c r="D34" s="19"/>
      <c r="E34" s="14">
        <v>-1047129.90791331</v>
      </c>
    </row>
    <row r="35" spans="1:5" ht="15">
      <c r="A35" s="7"/>
      <c r="B35" s="150" t="s">
        <v>269</v>
      </c>
      <c r="C35" s="14">
        <v>-2663</v>
      </c>
      <c r="D35" s="19"/>
      <c r="E35" s="14"/>
    </row>
    <row r="36" spans="1:5" ht="15">
      <c r="A36" s="7"/>
      <c r="B36" s="150" t="s">
        <v>183</v>
      </c>
      <c r="C36" s="14"/>
      <c r="D36" s="19"/>
      <c r="E36" s="14"/>
    </row>
    <row r="37" spans="1:5" ht="15">
      <c r="A37" s="7"/>
      <c r="B37" s="15" t="s">
        <v>185</v>
      </c>
      <c r="C37" s="25">
        <f>SUM(C11:C36)</f>
        <v>8483430.1276000012</v>
      </c>
      <c r="D37" s="26"/>
      <c r="E37" s="25">
        <f>SUM(E11:E36)</f>
        <v>5230089.6560866889</v>
      </c>
    </row>
    <row r="38" spans="1:5" ht="15">
      <c r="A38" s="7"/>
      <c r="B38" s="111"/>
      <c r="C38" s="14"/>
      <c r="D38" s="19"/>
      <c r="E38" s="14"/>
    </row>
    <row r="39" spans="1:5" ht="15">
      <c r="A39" s="7"/>
      <c r="B39" s="15" t="s">
        <v>186</v>
      </c>
      <c r="C39" s="14"/>
      <c r="D39" s="19"/>
      <c r="E39" s="14"/>
    </row>
    <row r="40" spans="1:5" ht="15">
      <c r="A40" s="7"/>
      <c r="B40" s="150" t="s">
        <v>187</v>
      </c>
      <c r="C40" s="14"/>
      <c r="D40" s="19"/>
      <c r="E40" s="14"/>
    </row>
    <row r="41" spans="1:5" ht="15">
      <c r="A41" s="7"/>
      <c r="B41" s="150" t="s">
        <v>188</v>
      </c>
      <c r="C41" s="14"/>
      <c r="D41" s="19"/>
      <c r="E41" s="14"/>
    </row>
    <row r="42" spans="1:5" ht="30">
      <c r="A42" s="7"/>
      <c r="B42" s="150" t="s">
        <v>189</v>
      </c>
      <c r="C42" s="14"/>
      <c r="D42" s="19"/>
      <c r="E42" s="14"/>
    </row>
    <row r="43" spans="1:5" ht="30">
      <c r="A43" s="7"/>
      <c r="B43" s="150" t="s">
        <v>190</v>
      </c>
      <c r="C43" s="14"/>
      <c r="D43" s="19"/>
      <c r="E43" s="14"/>
    </row>
    <row r="44" spans="1:5" ht="15">
      <c r="A44" s="7"/>
      <c r="B44" s="150" t="s">
        <v>191</v>
      </c>
      <c r="C44" s="14"/>
      <c r="D44" s="19"/>
      <c r="E44" s="14"/>
    </row>
    <row r="45" spans="1:5" ht="15">
      <c r="A45" s="7"/>
      <c r="B45" s="150" t="s">
        <v>192</v>
      </c>
      <c r="C45" s="14"/>
      <c r="D45" s="19"/>
      <c r="E45" s="14"/>
    </row>
    <row r="46" spans="1:5" ht="15">
      <c r="A46" s="7"/>
      <c r="B46" s="150" t="s">
        <v>193</v>
      </c>
      <c r="C46" s="14"/>
      <c r="D46" s="19"/>
      <c r="E46" s="14"/>
    </row>
    <row r="47" spans="1:5" ht="15">
      <c r="A47" s="7"/>
      <c r="B47" s="150" t="s">
        <v>270</v>
      </c>
      <c r="C47" s="14"/>
      <c r="D47" s="19"/>
      <c r="E47" s="14"/>
    </row>
    <row r="48" spans="1:5" ht="15">
      <c r="A48" s="7"/>
      <c r="B48" s="150" t="s">
        <v>183</v>
      </c>
      <c r="C48" s="14"/>
      <c r="D48" s="19"/>
      <c r="E48" s="14"/>
    </row>
    <row r="49" spans="1:5" ht="15">
      <c r="A49" s="7"/>
      <c r="B49" s="15" t="s">
        <v>194</v>
      </c>
      <c r="C49" s="25">
        <f>SUM(C40:C48)</f>
        <v>0</v>
      </c>
      <c r="D49" s="26"/>
      <c r="E49" s="25">
        <f>SUM(E40:E48)</f>
        <v>0</v>
      </c>
    </row>
    <row r="50" spans="1:5" ht="15">
      <c r="A50" s="7"/>
      <c r="B50" s="111"/>
      <c r="C50" s="14"/>
      <c r="D50" s="19"/>
      <c r="E50" s="14"/>
    </row>
    <row r="51" spans="1:5" ht="15">
      <c r="A51" s="7"/>
      <c r="B51" s="15" t="s">
        <v>195</v>
      </c>
      <c r="C51" s="14"/>
      <c r="D51" s="19"/>
      <c r="E51" s="14"/>
    </row>
    <row r="52" spans="1:5" ht="15">
      <c r="A52" s="7"/>
      <c r="B52" s="150" t="s">
        <v>196</v>
      </c>
      <c r="C52" s="14"/>
      <c r="D52" s="19"/>
      <c r="E52" s="14"/>
    </row>
    <row r="53" spans="1:5" ht="15">
      <c r="A53" s="7"/>
      <c r="B53" s="150" t="s">
        <v>197</v>
      </c>
      <c r="C53" s="14"/>
      <c r="D53" s="19"/>
      <c r="E53" s="14"/>
    </row>
    <row r="54" spans="1:5" ht="15">
      <c r="A54" s="7"/>
      <c r="B54" s="150" t="s">
        <v>198</v>
      </c>
      <c r="C54" s="14"/>
      <c r="D54" s="19"/>
      <c r="E54" s="14"/>
    </row>
    <row r="55" spans="1:5" ht="15">
      <c r="A55" s="7"/>
      <c r="B55" s="150" t="s">
        <v>199</v>
      </c>
      <c r="C55" s="14"/>
      <c r="D55" s="19"/>
      <c r="E55" s="14"/>
    </row>
    <row r="56" spans="1:5" ht="15">
      <c r="A56" s="7"/>
      <c r="B56" s="150" t="s">
        <v>200</v>
      </c>
      <c r="C56" s="14"/>
      <c r="D56" s="19"/>
      <c r="E56" s="14"/>
    </row>
    <row r="57" spans="1:5" ht="15">
      <c r="A57" s="7"/>
      <c r="B57" s="150" t="s">
        <v>201</v>
      </c>
      <c r="C57" s="14"/>
      <c r="D57" s="19"/>
      <c r="E57" s="14"/>
    </row>
    <row r="58" spans="1:5" ht="15">
      <c r="A58" s="7"/>
      <c r="B58" s="150" t="s">
        <v>202</v>
      </c>
      <c r="C58" s="14"/>
      <c r="D58" s="19"/>
      <c r="E58" s="14"/>
    </row>
    <row r="59" spans="1:5" ht="15">
      <c r="A59" s="7"/>
      <c r="B59" s="150" t="s">
        <v>203</v>
      </c>
      <c r="C59" s="14"/>
      <c r="D59" s="19"/>
      <c r="E59" s="14"/>
    </row>
    <row r="60" spans="1:5" ht="15">
      <c r="A60" s="7"/>
      <c r="B60" s="150" t="s">
        <v>184</v>
      </c>
      <c r="C60" s="14"/>
      <c r="D60" s="19"/>
      <c r="E60" s="14"/>
    </row>
    <row r="61" spans="1:5" ht="15">
      <c r="A61" s="7"/>
      <c r="B61" s="150" t="s">
        <v>271</v>
      </c>
      <c r="C61" s="14"/>
      <c r="D61" s="28"/>
      <c r="E61" s="27"/>
    </row>
    <row r="62" spans="1:5" ht="15">
      <c r="A62" s="7"/>
      <c r="B62" s="150" t="s">
        <v>272</v>
      </c>
      <c r="C62" s="14"/>
      <c r="D62" s="28"/>
      <c r="E62" s="27"/>
    </row>
    <row r="63" spans="1:5" ht="15">
      <c r="A63" s="7"/>
      <c r="B63" s="150" t="s">
        <v>183</v>
      </c>
      <c r="C63" s="14"/>
      <c r="D63" s="19"/>
      <c r="E63" s="14"/>
    </row>
    <row r="64" spans="1:5" ht="15">
      <c r="A64" s="7"/>
      <c r="B64" s="15" t="s">
        <v>204</v>
      </c>
      <c r="C64" s="25">
        <f>SUM(C52:C63)</f>
        <v>0</v>
      </c>
      <c r="D64" s="26"/>
      <c r="E64" s="25">
        <f>SUM(E52:E63)</f>
        <v>0</v>
      </c>
    </row>
    <row r="65" spans="1:5" ht="15">
      <c r="A65" s="7"/>
      <c r="B65" s="111"/>
      <c r="C65" s="14"/>
      <c r="D65" s="19"/>
      <c r="E65" s="14"/>
    </row>
    <row r="66" spans="1:5" ht="15">
      <c r="A66" s="7"/>
      <c r="B66" s="15" t="s">
        <v>205</v>
      </c>
      <c r="C66" s="152">
        <f>C37+C49+C64</f>
        <v>8483430.1276000012</v>
      </c>
      <c r="D66" s="152"/>
      <c r="E66" s="152">
        <f t="shared" ref="E66" si="0">E37+E49+E64</f>
        <v>5230089.6560866889</v>
      </c>
    </row>
    <row r="67" spans="1:5" ht="15">
      <c r="A67" s="7"/>
      <c r="B67" s="153" t="s">
        <v>206</v>
      </c>
      <c r="C67" s="14">
        <v>352093</v>
      </c>
      <c r="D67" s="19"/>
      <c r="E67" s="14">
        <v>508422</v>
      </c>
    </row>
    <row r="68" spans="1:5" ht="15">
      <c r="A68" s="7"/>
      <c r="B68" s="153" t="s">
        <v>273</v>
      </c>
      <c r="C68" s="14">
        <v>0</v>
      </c>
      <c r="D68" s="19"/>
      <c r="E68" s="14">
        <v>0</v>
      </c>
    </row>
    <row r="69" spans="1:5" ht="15.75" thickBot="1">
      <c r="A69" s="7"/>
      <c r="B69" s="154" t="s">
        <v>207</v>
      </c>
      <c r="C69" s="155">
        <f>SUM(C66:C68)</f>
        <v>8835523.1276000012</v>
      </c>
      <c r="D69" s="155"/>
      <c r="E69" s="155">
        <f t="shared" ref="E69" si="1">SUM(E66:E68)</f>
        <v>5738511.6560866889</v>
      </c>
    </row>
    <row r="70" spans="1:5" ht="15.75" thickTop="1">
      <c r="A70" s="7"/>
      <c r="B70" s="7"/>
      <c r="C70" s="7"/>
      <c r="D70" s="7"/>
      <c r="E70" s="7"/>
    </row>
    <row r="71" spans="1:5" ht="15">
      <c r="A71" s="7"/>
      <c r="B71" s="7"/>
      <c r="C71" s="7"/>
      <c r="D71" s="7"/>
      <c r="E71" s="7"/>
    </row>
    <row r="72" spans="1:5" ht="15">
      <c r="A72" s="7"/>
      <c r="B72" s="21" t="s">
        <v>3</v>
      </c>
      <c r="C72" s="156"/>
      <c r="D72" s="156"/>
      <c r="E72" s="156"/>
    </row>
    <row r="73" spans="1:5">
      <c r="B73" t="s">
        <v>244</v>
      </c>
    </row>
    <row r="75" spans="1:5">
      <c r="B75" t="s">
        <v>274</v>
      </c>
    </row>
  </sheetData>
  <mergeCells count="1">
    <mergeCell ref="B7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L4" sqref="L4"/>
    </sheetView>
  </sheetViews>
  <sheetFormatPr defaultRowHeight="12.75"/>
  <cols>
    <col min="3" max="3" width="13" customWidth="1"/>
    <col min="8" max="8" width="19.7109375" customWidth="1"/>
    <col min="13" max="13" width="17.85546875" customWidth="1"/>
  </cols>
  <sheetData>
    <row r="1" spans="1:13" ht="14.25">
      <c r="A1" s="35" t="s">
        <v>165</v>
      </c>
    </row>
    <row r="2" spans="1:13" ht="15">
      <c r="A2" s="120" t="s">
        <v>209</v>
      </c>
    </row>
    <row r="3" spans="1:13" ht="15.75">
      <c r="A3" s="123" t="s">
        <v>218</v>
      </c>
    </row>
    <row r="4" spans="1:13" ht="15">
      <c r="A4" s="36" t="s">
        <v>46</v>
      </c>
    </row>
    <row r="5" spans="1:13">
      <c r="F5" t="s">
        <v>233</v>
      </c>
      <c r="H5" t="s">
        <v>284</v>
      </c>
    </row>
    <row r="6" spans="1:13" ht="18.75">
      <c r="A6" s="140" t="s">
        <v>219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 ht="15.75">
      <c r="A7" s="138" t="s">
        <v>220</v>
      </c>
      <c r="B7" s="138" t="s">
        <v>221</v>
      </c>
      <c r="C7" s="138" t="s">
        <v>222</v>
      </c>
      <c r="D7" s="138" t="s">
        <v>223</v>
      </c>
      <c r="E7" s="138" t="s">
        <v>224</v>
      </c>
      <c r="F7" s="138" t="s">
        <v>225</v>
      </c>
      <c r="G7" s="138" t="s">
        <v>226</v>
      </c>
      <c r="H7" s="138" t="s">
        <v>227</v>
      </c>
      <c r="I7" s="138" t="s">
        <v>228</v>
      </c>
      <c r="J7" s="138" t="s">
        <v>229</v>
      </c>
      <c r="K7" s="138" t="s">
        <v>230</v>
      </c>
      <c r="L7" s="138" t="s">
        <v>231</v>
      </c>
      <c r="M7" s="138" t="s">
        <v>232</v>
      </c>
    </row>
    <row r="8" spans="1:13">
      <c r="A8" s="139">
        <v>1</v>
      </c>
      <c r="B8" s="139" t="s">
        <v>275</v>
      </c>
      <c r="C8" s="139" t="s">
        <v>276</v>
      </c>
      <c r="D8" s="139" t="s">
        <v>277</v>
      </c>
      <c r="E8" s="139" t="s">
        <v>278</v>
      </c>
      <c r="F8" s="139">
        <v>2282</v>
      </c>
      <c r="G8" s="139" t="s">
        <v>279</v>
      </c>
      <c r="H8" s="139" t="s">
        <v>280</v>
      </c>
      <c r="I8" s="139" t="s">
        <v>281</v>
      </c>
      <c r="J8" s="139">
        <v>7861317</v>
      </c>
      <c r="K8" s="139"/>
      <c r="L8" s="139" t="s">
        <v>282</v>
      </c>
      <c r="M8" s="139" t="s">
        <v>283</v>
      </c>
    </row>
    <row r="9" spans="1:13">
      <c r="A9" s="139">
        <v>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1:13">
      <c r="A10" s="139">
        <v>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>
      <c r="A11" s="139">
        <v>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>
      <c r="A12" s="139">
        <v>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>
      <c r="A13" s="139">
        <v>6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>
      <c r="A14" s="139">
        <v>7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:13">
      <c r="A15" s="139">
        <v>8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</row>
    <row r="16" spans="1:13">
      <c r="A16" s="139">
        <v>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>
      <c r="A17" s="139">
        <v>10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>
      <c r="A18" s="139">
        <v>11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</row>
    <row r="19" spans="1:13">
      <c r="A19" s="139">
        <v>12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</row>
    <row r="20" spans="1:13">
      <c r="A20" s="139">
        <v>13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</row>
    <row r="22" spans="1:13">
      <c r="A22" s="158"/>
      <c r="B22" s="158" t="s">
        <v>244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>
      <c r="A23" s="158"/>
      <c r="B23" s="158" t="s">
        <v>245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G3" sqref="G3"/>
    </sheetView>
  </sheetViews>
  <sheetFormatPr defaultRowHeight="12.75"/>
  <sheetData>
    <row r="1" spans="1:13" ht="14.25">
      <c r="A1" s="35" t="s">
        <v>165</v>
      </c>
    </row>
    <row r="2" spans="1:13" ht="15">
      <c r="A2" s="120" t="s">
        <v>209</v>
      </c>
    </row>
    <row r="3" spans="1:13" ht="15.75">
      <c r="A3" s="123" t="s">
        <v>218</v>
      </c>
      <c r="G3" t="s">
        <v>284</v>
      </c>
    </row>
    <row r="4" spans="1:13" ht="15">
      <c r="A4" s="36"/>
      <c r="F4" s="141"/>
    </row>
    <row r="5" spans="1:13" ht="18.75">
      <c r="A5" s="169" t="s">
        <v>234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5.75">
      <c r="A6" s="138" t="s">
        <v>220</v>
      </c>
      <c r="B6" s="138" t="s">
        <v>221</v>
      </c>
      <c r="C6" s="138" t="s">
        <v>222</v>
      </c>
      <c r="D6" s="138" t="s">
        <v>235</v>
      </c>
      <c r="E6" s="138" t="s">
        <v>236</v>
      </c>
      <c r="F6" s="138" t="s">
        <v>237</v>
      </c>
      <c r="G6" s="138" t="s">
        <v>238</v>
      </c>
      <c r="H6" s="138" t="s">
        <v>239</v>
      </c>
      <c r="I6" s="138" t="s">
        <v>240</v>
      </c>
      <c r="J6" s="138" t="s">
        <v>229</v>
      </c>
      <c r="K6" s="138" t="s">
        <v>241</v>
      </c>
      <c r="L6" s="138" t="s">
        <v>242</v>
      </c>
      <c r="M6" s="138" t="s">
        <v>243</v>
      </c>
    </row>
    <row r="7" spans="1:13">
      <c r="A7" s="139">
        <v>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>
      <c r="A8" s="139">
        <v>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>
      <c r="A9" s="139">
        <v>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1:13">
      <c r="A10" s="139">
        <v>4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>
      <c r="A11" s="139">
        <v>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>
      <c r="A12" s="139">
        <v>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>
      <c r="A13" s="139">
        <v>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>
      <c r="A14" s="139">
        <v>8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:13">
      <c r="A15" s="139">
        <v>9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</row>
    <row r="16" spans="1:13">
      <c r="A16" s="139">
        <v>10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>
      <c r="A17" s="139">
        <v>11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>
      <c r="A18" s="139">
        <v>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</row>
    <row r="19" spans="1:13">
      <c r="A19" s="139">
        <v>13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</row>
    <row r="20" spans="1:13">
      <c r="A20" s="139">
        <v>14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>
      <c r="A21" s="139">
        <v>15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</row>
    <row r="22" spans="1:13">
      <c r="A22" s="139">
        <v>16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</row>
    <row r="23" spans="1:13">
      <c r="A23" s="139">
        <v>17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3">
      <c r="A24" s="139">
        <v>18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13">
      <c r="A25" s="139">
        <v>19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</row>
  </sheetData>
  <mergeCells count="1">
    <mergeCell ref="A5:M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Kop</vt:lpstr>
      <vt:lpstr>1-Pasqyra e Pozicioni Financiar</vt:lpstr>
      <vt:lpstr>Pasq performanc (natyres)</vt:lpstr>
      <vt:lpstr>Pasq ndryshimit ne kapitale</vt:lpstr>
      <vt:lpstr>3.1 Cash Flow(indirekt)</vt:lpstr>
      <vt:lpstr>Pasq Pasurive te palujtshme</vt:lpstr>
      <vt:lpstr>Pasqyra pasuri te lujatshme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Samsung</cp:lastModifiedBy>
  <cp:lastPrinted>2016-10-03T09:59:38Z</cp:lastPrinted>
  <dcterms:created xsi:type="dcterms:W3CDTF">2012-01-19T09:31:29Z</dcterms:created>
  <dcterms:modified xsi:type="dcterms:W3CDTF">2020-07-17T19:35:46Z</dcterms:modified>
</cp:coreProperties>
</file>