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5" yWindow="4455" windowWidth="15330" windowHeight="4500" tabRatio="823" activeTab="3"/>
  </bookViews>
  <sheets>
    <sheet name="Kop." sheetId="1" r:id="rId1"/>
    <sheet name="Aktivet" sheetId="4" r:id="rId2"/>
    <sheet name="Pasivet" sheetId="14" r:id="rId3"/>
    <sheet name="Rez.1" sheetId="15" r:id="rId4"/>
    <sheet name="Fluksi 2" sheetId="18" r:id="rId5"/>
    <sheet name="Kapitali 2" sheetId="20" r:id="rId6"/>
  </sheets>
  <calcPr calcId="124519"/>
</workbook>
</file>

<file path=xl/calcChain.xml><?xml version="1.0" encoding="utf-8"?>
<calcChain xmlns="http://schemas.openxmlformats.org/spreadsheetml/2006/main">
  <c r="F13" i="15"/>
  <c r="F18"/>
  <c r="F19"/>
  <c r="H21" i="4"/>
  <c r="G21"/>
  <c r="F18" i="18"/>
  <c r="H13" i="14"/>
  <c r="G13"/>
  <c r="F19" i="18"/>
  <c r="F22" i="15"/>
  <c r="F27"/>
  <c r="F23" i="18"/>
  <c r="G34" i="4"/>
  <c r="H34"/>
  <c r="F27" i="18"/>
  <c r="F31"/>
  <c r="F39"/>
  <c r="F9" i="20"/>
  <c r="F16" s="1"/>
  <c r="G12"/>
  <c r="G16"/>
  <c r="G21" s="1"/>
  <c r="C16"/>
  <c r="F12" i="18"/>
  <c r="F22"/>
  <c r="F37"/>
  <c r="H10" i="20"/>
  <c r="H11"/>
  <c r="H13"/>
  <c r="H14"/>
  <c r="H15"/>
  <c r="H18"/>
  <c r="H19"/>
  <c r="H20"/>
  <c r="H9"/>
  <c r="G13" i="15"/>
  <c r="G18"/>
  <c r="G22"/>
  <c r="G27"/>
  <c r="G28"/>
  <c r="H34" i="14"/>
  <c r="H13" i="4"/>
  <c r="F16" i="18"/>
  <c r="G13" i="4"/>
  <c r="G8"/>
  <c r="G45"/>
  <c r="G10" i="14"/>
  <c r="G8"/>
  <c r="G27"/>
  <c r="G26"/>
  <c r="H27"/>
  <c r="H26"/>
  <c r="H33"/>
  <c r="H10"/>
  <c r="H8"/>
  <c r="G31" i="4"/>
  <c r="H31"/>
  <c r="H8"/>
  <c r="H45"/>
  <c r="G30" i="15"/>
  <c r="G31"/>
  <c r="F10" i="18"/>
  <c r="F21"/>
  <c r="F24" s="1"/>
  <c r="F38" s="1"/>
  <c r="F40" s="1"/>
  <c r="F28" i="15"/>
  <c r="F31"/>
  <c r="H45" i="14"/>
  <c r="G33"/>
  <c r="H12" i="20"/>
  <c r="G44" i="14"/>
  <c r="G34"/>
  <c r="G45" s="1"/>
  <c r="C17" i="20"/>
  <c r="H17" s="1"/>
  <c r="F21" l="1"/>
  <c r="H16"/>
  <c r="H21" s="1"/>
  <c r="C21"/>
</calcChain>
</file>

<file path=xl/sharedStrings.xml><?xml version="1.0" encoding="utf-8"?>
<sst xmlns="http://schemas.openxmlformats.org/spreadsheetml/2006/main" count="251" uniqueCount="185">
  <si>
    <t>Data e krijimit</t>
  </si>
  <si>
    <t>Nr. i  Regjistrit  Tregetar</t>
  </si>
  <si>
    <t>Nr</t>
  </si>
  <si>
    <t>I</t>
  </si>
  <si>
    <t>II</t>
  </si>
  <si>
    <t>Ndertesa</t>
  </si>
  <si>
    <t>Adresa e Selise</t>
  </si>
  <si>
    <t>P A S Q Y R A T     F I N A N C I A R E</t>
  </si>
  <si>
    <t>A   K   T   I   V   E   T</t>
  </si>
  <si>
    <t>Shenime</t>
  </si>
  <si>
    <t>Aktivet  monetare</t>
  </si>
  <si>
    <t>Inventari</t>
  </si>
  <si>
    <t>Lendet e para</t>
  </si>
  <si>
    <t>Prodhim ne proces</t>
  </si>
  <si>
    <t>Mallra per rishitje</t>
  </si>
  <si>
    <t>Parapagesa per furnizime</t>
  </si>
  <si>
    <t>Parapagime dhe shpenzime te shtyra</t>
  </si>
  <si>
    <t>A K T I V E T    A F A T G J A T A</t>
  </si>
  <si>
    <t>Investimet  financiare afatgjata</t>
  </si>
  <si>
    <t>Aktive afatgjata materiale</t>
  </si>
  <si>
    <t>Ativet biologjike afatgjata</t>
  </si>
  <si>
    <t>Aktive afatgjata jo materiale</t>
  </si>
  <si>
    <t>Kapitali aksioner i pa paguar</t>
  </si>
  <si>
    <t>Aktive te tjera afatgjata</t>
  </si>
  <si>
    <t>Toka</t>
  </si>
  <si>
    <t>Derivativet</t>
  </si>
  <si>
    <t>Huamarjet</t>
  </si>
  <si>
    <t>Huat  dhe  parapagimet</t>
  </si>
  <si>
    <t>Grantet dhe te ardhurat e shtyra</t>
  </si>
  <si>
    <t>Banka</t>
  </si>
  <si>
    <t>Arka</t>
  </si>
  <si>
    <t>Bono te konvertueshme</t>
  </si>
  <si>
    <t>Veprimtaria  Kryesore</t>
  </si>
  <si>
    <t>Huat  afatgjata</t>
  </si>
  <si>
    <t>Hua,bono dhe detyrime nga qeraja financiare</t>
  </si>
  <si>
    <t>Provizionet afatgjata</t>
  </si>
  <si>
    <t>III</t>
  </si>
  <si>
    <t xml:space="preserve">K A P I T A L I </t>
  </si>
  <si>
    <t>Aksionet e pakices (PF te konsoliduara)</t>
  </si>
  <si>
    <t>Kapitali aksionereve te shoq.meme (PF te kons.)</t>
  </si>
  <si>
    <t>Kapitali aksionar</t>
  </si>
  <si>
    <t>Primi aksionit</t>
  </si>
  <si>
    <t>Rezervat statutore</t>
  </si>
  <si>
    <t>Rezervat ligjore</t>
  </si>
  <si>
    <t>Rezervat e tjera</t>
  </si>
  <si>
    <t>Fitimet e pa shperndara</t>
  </si>
  <si>
    <t>Fitimi (Humbja) e vitit financiar</t>
  </si>
  <si>
    <t>PASIVET  DHE  KAPITALI</t>
  </si>
  <si>
    <t>P A S I V E T      A F A T G J A T A</t>
  </si>
  <si>
    <t>TOTALI   PASIVEVE   DHE   KAPITALIT  (I+II+III)</t>
  </si>
  <si>
    <t>T O T A L I      P A S I V E V E      ( I+II )</t>
  </si>
  <si>
    <t>T O T A L I     A K T I V E V E   ( I + II )</t>
  </si>
  <si>
    <t>Shitjet neto</t>
  </si>
  <si>
    <t>Te ardhura te tjera nga veprimtaria e shfrytezimit</t>
  </si>
  <si>
    <t>Te ardhurat dhe shpenzimet financiare nga njesite e kontrolluara</t>
  </si>
  <si>
    <t xml:space="preserve">Te ardhurat dhe shpenzimet financiare </t>
  </si>
  <si>
    <t xml:space="preserve">Te ardh.e shpenz. financ.nga inves.te tjera financ.afatgjata </t>
  </si>
  <si>
    <t>Fitimet (Humbjet) nga kursi kembimit</t>
  </si>
  <si>
    <t>Totali i te Ardhurave dhe Shpenzimeve financiare</t>
  </si>
  <si>
    <t>Shpenzimet e tatimit mbi fitimin</t>
  </si>
  <si>
    <t>Pozicioni i rregulluar</t>
  </si>
  <si>
    <t>TOTALI</t>
  </si>
  <si>
    <t>Efekti ndryshimeve ne politikat kontabel</t>
  </si>
  <si>
    <t>Dividentet e paguar</t>
  </si>
  <si>
    <t>Fitimi neto per periudhen kontabel</t>
  </si>
  <si>
    <t>Nje pasqyre e pa Konsoliduar</t>
  </si>
  <si>
    <t>Rezerva stat.ligjore</t>
  </si>
  <si>
    <t>Aksione thesari</t>
  </si>
  <si>
    <t xml:space="preserve">Fitimi pashperndare </t>
  </si>
  <si>
    <t>Rritja rezerves kapitalit</t>
  </si>
  <si>
    <t>Emetimi aksioneve</t>
  </si>
  <si>
    <t>Emetimi kapitali aksionar</t>
  </si>
  <si>
    <t>Fluksi i parave nga veprimtaria e shfrytezimit</t>
  </si>
  <si>
    <t xml:space="preserve">(  Ne zbarim te Standartit Kombetar te Kontabilitetit Nr.2 dhe </t>
  </si>
  <si>
    <t>Ligjit Nr. 9228 Date 29.04.2004     Per Kontabilitetin dhe Pasqyrat Financiare  )</t>
  </si>
  <si>
    <t>Interesi i paguar</t>
  </si>
  <si>
    <t>Tatim mbi fitimin i paguar</t>
  </si>
  <si>
    <t>Fluksi monetar nga veprimtarite investuese</t>
  </si>
  <si>
    <t>Blerja e njesisese kontrolluar X minus parate e Arketuara</t>
  </si>
  <si>
    <t>Te ardhura nga shitja e paisjeve</t>
  </si>
  <si>
    <t>Interesi i arketuar</t>
  </si>
  <si>
    <t>Dividentet e arketuar</t>
  </si>
  <si>
    <t>MM neto te perdoruara ne veprimtarite investuese</t>
  </si>
  <si>
    <t>Fluksi monetar nga aktivitetet financiare</t>
  </si>
  <si>
    <t>Te ardhura nga huamarrje afatgjata</t>
  </si>
  <si>
    <t>Pagesat e detyrimive te qerase financiare</t>
  </si>
  <si>
    <t>Dividente te paguar</t>
  </si>
  <si>
    <t>Rritja/Renia neto e mjeteve monetare</t>
  </si>
  <si>
    <t>Mjetet monetare ne fillim te periudhes kontabel</t>
  </si>
  <si>
    <t>Mjetet monetare ne fund te periudhes kontabel</t>
  </si>
  <si>
    <t>Te ardhura nga emetimi i kapitalit aksioner</t>
  </si>
  <si>
    <t>Pasqyra e fluksit monetar - Metoda Indirekte</t>
  </si>
  <si>
    <t>Rregullime per :</t>
  </si>
  <si>
    <t xml:space="preserve">Rritje/renie ne tepricen e kerkesave te arketueshme </t>
  </si>
  <si>
    <t>nga aktiviteti,si dhe kerkesave te arketueshme te tjera</t>
  </si>
  <si>
    <t>Rritje/renie ne Tepricen e inventarit</t>
  </si>
  <si>
    <t>Rritje/renie ne tepricen e detyrimeve ,per tu paguar</t>
  </si>
  <si>
    <t>nga aktiviteti</t>
  </si>
  <si>
    <t>MM te perfituara nga aktivitetet</t>
  </si>
  <si>
    <t>MM neto nga aktivitetet e shfrytezimit</t>
  </si>
  <si>
    <t>MM neto e perdorur ne veprimtarite Financiare</t>
  </si>
  <si>
    <t>Amortizimin</t>
  </si>
  <si>
    <t>Humbje nga kembimet valutore</t>
  </si>
  <si>
    <t>Te ardhura nga Investimet</t>
  </si>
  <si>
    <t>Shpenzime per interesa</t>
  </si>
  <si>
    <t>NIPT -i</t>
  </si>
  <si>
    <t>Pasqyra Financiare jane te shprehura ne</t>
  </si>
  <si>
    <t>Pasqyra Financiare jane te rumbullakosura ne</t>
  </si>
  <si>
    <t>Nga</t>
  </si>
  <si>
    <t>Deri</t>
  </si>
  <si>
    <t xml:space="preserve">  Data  e  mbylljes se Pasqyrave Financiare</t>
  </si>
  <si>
    <t>Pasqyra Financiare jane individuale</t>
  </si>
  <si>
    <t>Pasqyra Financiare jane te konsoliduara</t>
  </si>
  <si>
    <t xml:space="preserve">  Periudha  Kontabel e Pasqyrave Financiare</t>
  </si>
  <si>
    <t>&gt;</t>
  </si>
  <si>
    <t>Debitore,Kreditore te tjere</t>
  </si>
  <si>
    <t>Tvsh</t>
  </si>
  <si>
    <t>Inventari Imet</t>
  </si>
  <si>
    <t>Te drejta e detyrime ndaj ortakeve</t>
  </si>
  <si>
    <t>Overdraftet bankare</t>
  </si>
  <si>
    <t>Detyrime per Sigurime Shoq.Shend.</t>
  </si>
  <si>
    <t>Detyrime tatimore per TAP-in</t>
  </si>
  <si>
    <t>Detyrime tatimore per Tatim Fitimin</t>
  </si>
  <si>
    <t>Detyrime tatimore per Tatimin ne Burim</t>
  </si>
  <si>
    <t>Debitore dhe Kreditore te tjere</t>
  </si>
  <si>
    <t>Dividente per tu paguar</t>
  </si>
  <si>
    <t>Njesite ose aksionet e thesarit (Negative)</t>
  </si>
  <si>
    <t>Materialet e konsumuara</t>
  </si>
  <si>
    <t>Kosto e punes</t>
  </si>
  <si>
    <t>Pagat e personelit</t>
  </si>
  <si>
    <t>Shpenzimet per sigurime shoqerore e shendetesore</t>
  </si>
  <si>
    <t>Amortizimet dhe zhvleresimet</t>
  </si>
  <si>
    <t>Totali shpenzimeve  (  shumat  4 - 7 )</t>
  </si>
  <si>
    <t>Fitimi (humbja) nga veprimtarite e kryesore (1+2+/-3-8)</t>
  </si>
  <si>
    <t>Te ardhurat dhe shpenzimet financiare nga pjesemarrjet</t>
  </si>
  <si>
    <t>Te ardhurat dhe shpenzimet nga interesat</t>
  </si>
  <si>
    <t>Elementet e pasqyrave te konsoliduara</t>
  </si>
  <si>
    <t>Fitimi (humbja) para tatimit  ( 9 +/- 13 )</t>
  </si>
  <si>
    <t>Fitimi (humbja) neto e vitit financiar  ( 14 - 15 )</t>
  </si>
  <si>
    <t>(  Bazuar ne klasifikimin e Shpenzimeve sipas Natyres  )</t>
  </si>
  <si>
    <t>Pershkrimi  i  Elementeve</t>
  </si>
  <si>
    <t>Periudha</t>
  </si>
  <si>
    <t>Raportuese</t>
  </si>
  <si>
    <t>P A S I V E T      A F A T S H K U R T R A</t>
  </si>
  <si>
    <t>Huamarrje afat shkuatra</t>
  </si>
  <si>
    <t>Derivative dhe aktive te mbajtura per tregtim</t>
  </si>
  <si>
    <t>Aktive te tjera financiare afatshkurtra</t>
  </si>
  <si>
    <t>Kliente per mallra,produkte e sherbime</t>
  </si>
  <si>
    <t>Produkte te gatshme</t>
  </si>
  <si>
    <t>Aktive biologjike afatshkurtra</t>
  </si>
  <si>
    <t>Aktive afatshkurtra te mbajtura per rishitje</t>
  </si>
  <si>
    <t>Shpenzime te periudhave te ardhshme</t>
  </si>
  <si>
    <t>Te pagueshme ndaj furnitoreve</t>
  </si>
  <si>
    <t>Te pagueshme ndaj punonjesve</t>
  </si>
  <si>
    <t>Provizionet afatshkurtra</t>
  </si>
  <si>
    <t>Ndrysh.ne invent.prod.gatshme e prodhimit ne proces</t>
  </si>
  <si>
    <t>A</t>
  </si>
  <si>
    <t>B</t>
  </si>
  <si>
    <t>Aksione te thesari te riblera</t>
  </si>
  <si>
    <t>Para ardhese</t>
  </si>
  <si>
    <t>A K T I V E T    A F A T S H K U R T R A</t>
  </si>
  <si>
    <t>Emertimi dhe Forma ligjore</t>
  </si>
  <si>
    <t>Aktive tjera afat gjata materiale (kompjutera)</t>
  </si>
  <si>
    <t>Makineri dhe paisje(mjete transporti)</t>
  </si>
  <si>
    <r>
      <t xml:space="preserve">Shpenzime te tjera   </t>
    </r>
    <r>
      <rPr>
        <sz val="10"/>
        <color indexed="10"/>
        <rFont val="Arial"/>
        <family val="2"/>
        <charset val="238"/>
      </rPr>
      <t>(Furnitura)</t>
    </r>
  </si>
  <si>
    <t>Kerkesa per TAP-in</t>
  </si>
  <si>
    <t>Huamarje te tjera afatgjata  (ortake)</t>
  </si>
  <si>
    <t>Fitimi nga veprimtaria e shfrytezimit</t>
  </si>
  <si>
    <t>Blerja e aktiveve afatgjata materiale (Prodhimi AAM)</t>
  </si>
  <si>
    <t xml:space="preserve">Shpenzime  te  pazbritshme  </t>
  </si>
  <si>
    <r>
      <t>Te ardhura dhe shpenzime te tjera financiare</t>
    </r>
    <r>
      <rPr>
        <i/>
        <sz val="10"/>
        <color indexed="10"/>
        <rFont val="Arial"/>
        <family val="2"/>
        <charset val="238"/>
      </rPr>
      <t>(Gjoba)</t>
    </r>
  </si>
  <si>
    <t>Pasqyra   e   te   Ardhurave   dhe   Shpenzimeve     2011</t>
  </si>
  <si>
    <t>L14717801V</t>
  </si>
  <si>
    <t xml:space="preserve">Sarande  </t>
  </si>
  <si>
    <t>Viti   2011</t>
  </si>
  <si>
    <t>"KLUBI I FUTBOLLIT  BUTRINTI " SH.A</t>
  </si>
  <si>
    <t>Pasqyrat    Financiare    te    Vitit   2011</t>
  </si>
  <si>
    <t xml:space="preserve">Tatim  ne  burim    per  antaret e bordit  </t>
  </si>
  <si>
    <t xml:space="preserve">shuma  </t>
  </si>
  <si>
    <t xml:space="preserve">paga e ekonomistit </t>
  </si>
  <si>
    <t>Detyrime  hua</t>
  </si>
  <si>
    <t xml:space="preserve">Kerkesa  te  tjera  te  arketushme </t>
  </si>
  <si>
    <t>Pasqyra   e   Fluksit   Monetar  -  Metoda  Indirekte   2011</t>
  </si>
  <si>
    <t>Pozicioni me 31 dhjetor 2011</t>
  </si>
  <si>
    <t>Pasqyra  e  Ndryshimeve  ne  Kapital  2011</t>
  </si>
</sst>
</file>

<file path=xl/styles.xml><?xml version="1.0" encoding="utf-8"?>
<styleSheet xmlns="http://schemas.openxmlformats.org/spreadsheetml/2006/main">
  <numFmts count="1">
    <numFmt numFmtId="180" formatCode="#,##0.0"/>
  </numFmts>
  <fonts count="40">
    <font>
      <sz val="10"/>
      <name val="Arial"/>
    </font>
    <font>
      <sz val="10"/>
      <name val="Arial"/>
    </font>
    <font>
      <u/>
      <sz val="12"/>
      <name val="Arial"/>
      <family val="2"/>
    </font>
    <font>
      <sz val="10"/>
      <name val="Arial"/>
      <family val="2"/>
    </font>
    <font>
      <sz val="8"/>
      <name val="Arial"/>
      <family val="2"/>
    </font>
    <font>
      <u/>
      <sz val="12"/>
      <name val="Arial"/>
      <family val="2"/>
    </font>
    <font>
      <sz val="9"/>
      <name val="Arial"/>
      <family val="2"/>
    </font>
    <font>
      <sz val="9"/>
      <name val="Arial"/>
      <family val="2"/>
    </font>
    <font>
      <u/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26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u/>
      <sz val="14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sz val="14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b/>
      <sz val="12"/>
      <name val="Arial"/>
      <family val="2"/>
      <charset val="238"/>
    </font>
    <font>
      <sz val="9"/>
      <name val="Californian FB"/>
      <family val="1"/>
    </font>
    <font>
      <sz val="10"/>
      <name val="Californian FB"/>
      <family val="1"/>
    </font>
    <font>
      <b/>
      <sz val="26"/>
      <name val="Franklin Gothic Medium Cond"/>
      <family val="2"/>
      <charset val="238"/>
    </font>
    <font>
      <sz val="9"/>
      <name val="Roman"/>
      <family val="1"/>
      <charset val="255"/>
    </font>
    <font>
      <sz val="10"/>
      <name val="Roman"/>
      <family val="1"/>
      <charset val="255"/>
    </font>
    <font>
      <sz val="12"/>
      <name val="Roman"/>
      <family val="1"/>
      <charset val="255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sz val="10"/>
      <color indexed="10"/>
      <name val="Arial"/>
      <family val="2"/>
    </font>
    <font>
      <sz val="10"/>
      <color indexed="10"/>
      <name val="Arial"/>
      <family val="2"/>
      <charset val="238"/>
    </font>
    <font>
      <sz val="10"/>
      <name val="Arial"/>
      <family val="2"/>
      <charset val="238"/>
    </font>
    <font>
      <i/>
      <sz val="10"/>
      <color indexed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</fills>
  <borders count="26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0">
    <xf numFmtId="0" fontId="0" fillId="0" borderId="0" xfId="0"/>
    <xf numFmtId="0" fontId="2" fillId="0" borderId="0" xfId="0" applyFont="1" applyAlignment="1">
      <alignment horizontal="left" vertical="center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vertical="center"/>
    </xf>
    <xf numFmtId="3" fontId="7" fillId="0" borderId="3" xfId="0" applyNumberFormat="1" applyFont="1" applyBorder="1" applyAlignment="1">
      <alignment vertical="center"/>
    </xf>
    <xf numFmtId="3" fontId="7" fillId="0" borderId="4" xfId="0" applyNumberFormat="1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5" xfId="0" applyFont="1" applyBorder="1" applyAlignment="1">
      <alignment vertical="center"/>
    </xf>
    <xf numFmtId="3" fontId="7" fillId="0" borderId="6" xfId="0" applyNumberFormat="1" applyFont="1" applyBorder="1" applyAlignment="1">
      <alignment vertical="center"/>
    </xf>
    <xf numFmtId="0" fontId="7" fillId="0" borderId="7" xfId="0" applyFont="1" applyBorder="1" applyAlignment="1">
      <alignment horizontal="center" vertical="center"/>
    </xf>
    <xf numFmtId="0" fontId="8" fillId="0" borderId="0" xfId="0" applyFont="1"/>
    <xf numFmtId="0" fontId="9" fillId="0" borderId="2" xfId="0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1" fillId="0" borderId="0" xfId="0" applyFont="1"/>
    <xf numFmtId="0" fontId="6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" fillId="0" borderId="5" xfId="0" applyFont="1" applyBorder="1"/>
    <xf numFmtId="0" fontId="1" fillId="0" borderId="8" xfId="0" applyFont="1" applyBorder="1"/>
    <xf numFmtId="0" fontId="1" fillId="0" borderId="9" xfId="0" applyFont="1" applyBorder="1"/>
    <xf numFmtId="0" fontId="6" fillId="0" borderId="10" xfId="0" applyFont="1" applyBorder="1"/>
    <xf numFmtId="0" fontId="6" fillId="0" borderId="0" xfId="0" applyFont="1" applyBorder="1"/>
    <xf numFmtId="0" fontId="6" fillId="0" borderId="11" xfId="0" applyFont="1" applyBorder="1"/>
    <xf numFmtId="0" fontId="6" fillId="0" borderId="12" xfId="0" applyFont="1" applyBorder="1"/>
    <xf numFmtId="0" fontId="6" fillId="0" borderId="13" xfId="0" applyFont="1" applyBorder="1"/>
    <xf numFmtId="0" fontId="6" fillId="0" borderId="0" xfId="0" applyNumberFormat="1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10" fillId="0" borderId="10" xfId="0" applyFont="1" applyBorder="1"/>
    <xf numFmtId="0" fontId="10" fillId="0" borderId="0" xfId="0" applyFont="1" applyBorder="1"/>
    <xf numFmtId="0" fontId="10" fillId="0" borderId="12" xfId="0" applyFont="1" applyBorder="1"/>
    <xf numFmtId="0" fontId="13" fillId="0" borderId="0" xfId="0" applyFont="1"/>
    <xf numFmtId="0" fontId="13" fillId="0" borderId="10" xfId="0" applyFont="1" applyBorder="1"/>
    <xf numFmtId="0" fontId="14" fillId="0" borderId="0" xfId="0" applyFont="1" applyBorder="1" applyAlignment="1">
      <alignment horizontal="center"/>
    </xf>
    <xf numFmtId="0" fontId="15" fillId="0" borderId="0" xfId="0" applyFont="1" applyBorder="1"/>
    <xf numFmtId="0" fontId="15" fillId="0" borderId="12" xfId="0" applyFont="1" applyBorder="1"/>
    <xf numFmtId="0" fontId="15" fillId="0" borderId="0" xfId="0" applyFont="1"/>
    <xf numFmtId="0" fontId="15" fillId="0" borderId="10" xfId="0" applyFont="1" applyBorder="1"/>
    <xf numFmtId="0" fontId="11" fillId="0" borderId="10" xfId="0" applyFont="1" applyBorder="1"/>
    <xf numFmtId="0" fontId="12" fillId="0" borderId="14" xfId="0" applyFont="1" applyBorder="1"/>
    <xf numFmtId="0" fontId="1" fillId="0" borderId="0" xfId="0" applyFont="1" applyAlignment="1">
      <alignment horizontal="center"/>
    </xf>
    <xf numFmtId="3" fontId="1" fillId="0" borderId="0" xfId="0" applyNumberFormat="1" applyFont="1"/>
    <xf numFmtId="0" fontId="5" fillId="0" borderId="0" xfId="0" applyFont="1" applyAlignment="1">
      <alignment horizontal="left" vertical="center"/>
    </xf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3" fontId="18" fillId="0" borderId="0" xfId="0" applyNumberFormat="1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/>
    </xf>
    <xf numFmtId="3" fontId="12" fillId="0" borderId="0" xfId="0" applyNumberFormat="1" applyFont="1"/>
    <xf numFmtId="0" fontId="19" fillId="0" borderId="2" xfId="0" applyFont="1" applyBorder="1" applyAlignment="1">
      <alignment horizontal="center" vertical="center"/>
    </xf>
    <xf numFmtId="3" fontId="20" fillId="0" borderId="3" xfId="0" applyNumberFormat="1" applyFont="1" applyBorder="1" applyAlignment="1">
      <alignment vertical="center"/>
    </xf>
    <xf numFmtId="0" fontId="20" fillId="0" borderId="0" xfId="0" applyFont="1" applyAlignment="1">
      <alignment vertical="center"/>
    </xf>
    <xf numFmtId="0" fontId="20" fillId="0" borderId="3" xfId="0" applyFont="1" applyBorder="1" applyAlignment="1">
      <alignment horizontal="center" vertical="center"/>
    </xf>
    <xf numFmtId="0" fontId="19" fillId="0" borderId="13" xfId="0" applyFont="1" applyBorder="1" applyAlignment="1">
      <alignment horizontal="left" vertical="center"/>
    </xf>
    <xf numFmtId="0" fontId="20" fillId="0" borderId="15" xfId="0" applyFont="1" applyBorder="1" applyAlignment="1">
      <alignment vertical="center"/>
    </xf>
    <xf numFmtId="0" fontId="20" fillId="0" borderId="3" xfId="0" applyFont="1" applyBorder="1" applyAlignment="1">
      <alignment vertical="center"/>
    </xf>
    <xf numFmtId="0" fontId="20" fillId="0" borderId="13" xfId="0" applyFont="1" applyBorder="1" applyAlignment="1">
      <alignment horizontal="center" vertical="center"/>
    </xf>
    <xf numFmtId="0" fontId="21" fillId="0" borderId="15" xfId="0" applyFont="1" applyBorder="1" applyAlignment="1">
      <alignment vertical="center"/>
    </xf>
    <xf numFmtId="0" fontId="22" fillId="0" borderId="3" xfId="0" applyFont="1" applyBorder="1" applyAlignment="1">
      <alignment vertical="center"/>
    </xf>
    <xf numFmtId="3" fontId="22" fillId="0" borderId="3" xfId="0" applyNumberFormat="1" applyFont="1" applyBorder="1" applyAlignment="1">
      <alignment vertical="center"/>
    </xf>
    <xf numFmtId="0" fontId="22" fillId="0" borderId="0" xfId="0" applyFont="1" applyAlignment="1">
      <alignment vertical="center"/>
    </xf>
    <xf numFmtId="0" fontId="22" fillId="0" borderId="3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22" fillId="0" borderId="13" xfId="0" applyFont="1" applyBorder="1" applyAlignment="1">
      <alignment horizontal="center" vertical="center"/>
    </xf>
    <xf numFmtId="0" fontId="19" fillId="0" borderId="15" xfId="0" applyFont="1" applyBorder="1" applyAlignment="1">
      <alignment vertical="center"/>
    </xf>
    <xf numFmtId="0" fontId="20" fillId="0" borderId="0" xfId="0" applyFont="1" applyBorder="1" applyAlignment="1">
      <alignment horizontal="center" vertical="center"/>
    </xf>
    <xf numFmtId="0" fontId="20" fillId="0" borderId="0" xfId="0" applyFont="1" applyBorder="1" applyAlignment="1">
      <alignment vertical="center"/>
    </xf>
    <xf numFmtId="3" fontId="20" fillId="0" borderId="0" xfId="0" applyNumberFormat="1" applyFont="1" applyBorder="1" applyAlignment="1">
      <alignment vertical="center"/>
    </xf>
    <xf numFmtId="0" fontId="20" fillId="0" borderId="0" xfId="0" applyFont="1"/>
    <xf numFmtId="0" fontId="10" fillId="0" borderId="6" xfId="0" applyFont="1" applyBorder="1" applyAlignment="1">
      <alignment horizontal="center" vertical="center"/>
    </xf>
    <xf numFmtId="0" fontId="20" fillId="0" borderId="0" xfId="0" applyFont="1" applyAlignment="1">
      <alignment horizontal="center"/>
    </xf>
    <xf numFmtId="3" fontId="20" fillId="0" borderId="0" xfId="0" applyNumberFormat="1" applyFont="1"/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/>
    </xf>
    <xf numFmtId="3" fontId="10" fillId="0" borderId="0" xfId="0" applyNumberFormat="1" applyFont="1"/>
    <xf numFmtId="0" fontId="19" fillId="0" borderId="14" xfId="0" applyFont="1" applyBorder="1" applyAlignment="1">
      <alignment horizontal="center" vertical="center"/>
    </xf>
    <xf numFmtId="0" fontId="20" fillId="0" borderId="0" xfId="0" applyFont="1" applyBorder="1" applyAlignment="1">
      <alignment horizontal="right" vertical="center"/>
    </xf>
    <xf numFmtId="0" fontId="20" fillId="0" borderId="0" xfId="0" applyFont="1" applyBorder="1" applyAlignment="1">
      <alignment horizontal="center"/>
    </xf>
    <xf numFmtId="0" fontId="20" fillId="0" borderId="0" xfId="0" applyFont="1" applyBorder="1" applyAlignment="1">
      <alignment horizontal="right"/>
    </xf>
    <xf numFmtId="0" fontId="20" fillId="0" borderId="0" xfId="0" applyFont="1" applyBorder="1"/>
    <xf numFmtId="3" fontId="20" fillId="0" borderId="0" xfId="0" applyNumberFormat="1" applyFont="1" applyBorder="1"/>
    <xf numFmtId="3" fontId="18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0" fontId="24" fillId="0" borderId="0" xfId="0" applyFont="1" applyAlignment="1">
      <alignment vertical="center"/>
    </xf>
    <xf numFmtId="0" fontId="4" fillId="0" borderId="0" xfId="0" applyFont="1" applyAlignment="1">
      <alignment horizontal="center"/>
    </xf>
    <xf numFmtId="0" fontId="10" fillId="0" borderId="3" xfId="0" applyFont="1" applyBorder="1" applyAlignment="1">
      <alignment horizontal="center" vertical="center"/>
    </xf>
    <xf numFmtId="0" fontId="10" fillId="0" borderId="2" xfId="0" applyFont="1" applyBorder="1" applyAlignment="1">
      <alignment horizontal="left" vertical="center"/>
    </xf>
    <xf numFmtId="3" fontId="10" fillId="0" borderId="3" xfId="0" applyNumberFormat="1" applyFont="1" applyBorder="1" applyAlignment="1">
      <alignment vertical="center"/>
    </xf>
    <xf numFmtId="3" fontId="10" fillId="0" borderId="6" xfId="0" applyNumberFormat="1" applyFont="1" applyBorder="1" applyAlignment="1">
      <alignment horizontal="center" vertical="center"/>
    </xf>
    <xf numFmtId="0" fontId="19" fillId="0" borderId="2" xfId="0" applyFont="1" applyBorder="1" applyAlignment="1">
      <alignment horizontal="left" vertical="center"/>
    </xf>
    <xf numFmtId="180" fontId="10" fillId="0" borderId="2" xfId="0" applyNumberFormat="1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0" fontId="10" fillId="0" borderId="0" xfId="0" applyFont="1" applyBorder="1" applyAlignment="1">
      <alignment horizontal="center"/>
    </xf>
    <xf numFmtId="3" fontId="10" fillId="0" borderId="0" xfId="0" applyNumberFormat="1" applyFont="1" applyBorder="1"/>
    <xf numFmtId="0" fontId="19" fillId="0" borderId="2" xfId="0" applyFont="1" applyBorder="1" applyAlignment="1">
      <alignment vertical="center"/>
    </xf>
    <xf numFmtId="0" fontId="19" fillId="0" borderId="13" xfId="0" applyFont="1" applyBorder="1" applyAlignment="1">
      <alignment vertical="center"/>
    </xf>
    <xf numFmtId="3" fontId="10" fillId="0" borderId="0" xfId="0" applyNumberFormat="1" applyFont="1" applyAlignment="1">
      <alignment vertical="center"/>
    </xf>
    <xf numFmtId="0" fontId="24" fillId="0" borderId="0" xfId="0" applyFont="1" applyAlignment="1">
      <alignment horizontal="center"/>
    </xf>
    <xf numFmtId="3" fontId="24" fillId="0" borderId="0" xfId="0" applyNumberFormat="1" applyFont="1"/>
    <xf numFmtId="0" fontId="24" fillId="0" borderId="0" xfId="0" applyFont="1"/>
    <xf numFmtId="3" fontId="18" fillId="0" borderId="0" xfId="0" applyNumberFormat="1" applyFont="1" applyAlignment="1">
      <alignment horizontal="left" vertical="center"/>
    </xf>
    <xf numFmtId="3" fontId="18" fillId="0" borderId="0" xfId="0" applyNumberFormat="1" applyFont="1" applyAlignment="1">
      <alignment horizontal="right" vertical="center"/>
    </xf>
    <xf numFmtId="0" fontId="19" fillId="0" borderId="14" xfId="0" applyFont="1" applyBorder="1" applyAlignment="1">
      <alignment vertical="center"/>
    </xf>
    <xf numFmtId="0" fontId="19" fillId="0" borderId="3" xfId="0" applyFont="1" applyBorder="1" applyAlignment="1">
      <alignment vertical="center"/>
    </xf>
    <xf numFmtId="0" fontId="25" fillId="0" borderId="15" xfId="0" applyFont="1" applyBorder="1" applyAlignment="1">
      <alignment vertical="center"/>
    </xf>
    <xf numFmtId="0" fontId="26" fillId="0" borderId="15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3" fontId="12" fillId="2" borderId="9" xfId="0" applyNumberFormat="1" applyFont="1" applyFill="1" applyBorder="1" applyAlignment="1">
      <alignment horizontal="center" vertical="center"/>
    </xf>
    <xf numFmtId="3" fontId="12" fillId="2" borderId="16" xfId="0" applyNumberFormat="1" applyFont="1" applyFill="1" applyBorder="1" applyAlignment="1">
      <alignment horizontal="center" vertical="center"/>
    </xf>
    <xf numFmtId="3" fontId="12" fillId="2" borderId="17" xfId="0" applyNumberFormat="1" applyFont="1" applyFill="1" applyBorder="1" applyAlignment="1">
      <alignment horizontal="center" vertical="center"/>
    </xf>
    <xf numFmtId="0" fontId="19" fillId="2" borderId="3" xfId="0" applyFont="1" applyFill="1" applyBorder="1" applyAlignment="1">
      <alignment horizontal="center" vertical="center"/>
    </xf>
    <xf numFmtId="0" fontId="20" fillId="2" borderId="3" xfId="0" applyFont="1" applyFill="1" applyBorder="1" applyAlignment="1">
      <alignment vertical="center"/>
    </xf>
    <xf numFmtId="3" fontId="20" fillId="2" borderId="3" xfId="0" applyNumberFormat="1" applyFont="1" applyFill="1" applyBorder="1" applyAlignment="1">
      <alignment vertical="center"/>
    </xf>
    <xf numFmtId="0" fontId="19" fillId="2" borderId="17" xfId="0" applyFont="1" applyFill="1" applyBorder="1" applyAlignment="1">
      <alignment horizontal="center" vertical="center"/>
    </xf>
    <xf numFmtId="0" fontId="20" fillId="2" borderId="17" xfId="0" applyFont="1" applyFill="1" applyBorder="1" applyAlignment="1">
      <alignment vertical="center"/>
    </xf>
    <xf numFmtId="3" fontId="10" fillId="2" borderId="9" xfId="0" applyNumberFormat="1" applyFont="1" applyFill="1" applyBorder="1" applyAlignment="1">
      <alignment horizontal="center" vertical="center"/>
    </xf>
    <xf numFmtId="3" fontId="10" fillId="2" borderId="16" xfId="0" applyNumberFormat="1" applyFont="1" applyFill="1" applyBorder="1" applyAlignment="1">
      <alignment horizontal="center" vertical="center"/>
    </xf>
    <xf numFmtId="3" fontId="10" fillId="2" borderId="17" xfId="0" applyNumberFormat="1" applyFont="1" applyFill="1" applyBorder="1" applyAlignment="1">
      <alignment horizontal="center" vertical="center"/>
    </xf>
    <xf numFmtId="0" fontId="20" fillId="2" borderId="3" xfId="0" applyFont="1" applyFill="1" applyBorder="1" applyAlignment="1">
      <alignment horizontal="center" vertical="center"/>
    </xf>
    <xf numFmtId="3" fontId="19" fillId="2" borderId="9" xfId="0" applyNumberFormat="1" applyFont="1" applyFill="1" applyBorder="1" applyAlignment="1">
      <alignment horizontal="center" vertical="center"/>
    </xf>
    <xf numFmtId="3" fontId="19" fillId="2" borderId="16" xfId="0" applyNumberFormat="1" applyFont="1" applyFill="1" applyBorder="1" applyAlignment="1">
      <alignment horizontal="center" vertical="center"/>
    </xf>
    <xf numFmtId="3" fontId="19" fillId="2" borderId="17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29" fillId="0" borderId="0" xfId="0" applyFont="1" applyBorder="1"/>
    <xf numFmtId="0" fontId="31" fillId="0" borderId="0" xfId="0" applyFont="1" applyBorder="1"/>
    <xf numFmtId="0" fontId="31" fillId="0" borderId="12" xfId="0" applyFont="1" applyBorder="1"/>
    <xf numFmtId="0" fontId="32" fillId="0" borderId="0" xfId="0" applyFont="1" applyBorder="1"/>
    <xf numFmtId="0" fontId="32" fillId="0" borderId="12" xfId="0" applyFont="1" applyBorder="1"/>
    <xf numFmtId="0" fontId="31" fillId="0" borderId="0" xfId="0" applyFont="1" applyBorder="1" applyAlignment="1">
      <alignment horizontal="center"/>
    </xf>
    <xf numFmtId="0" fontId="33" fillId="0" borderId="0" xfId="0" applyFont="1" applyBorder="1"/>
    <xf numFmtId="0" fontId="33" fillId="0" borderId="12" xfId="0" applyFont="1" applyBorder="1"/>
    <xf numFmtId="0" fontId="31" fillId="0" borderId="11" xfId="0" applyFont="1" applyBorder="1"/>
    <xf numFmtId="0" fontId="32" fillId="0" borderId="11" xfId="0" applyFont="1" applyBorder="1"/>
    <xf numFmtId="0" fontId="32" fillId="0" borderId="16" xfId="0" applyFont="1" applyBorder="1"/>
    <xf numFmtId="3" fontId="35" fillId="2" borderId="3" xfId="0" applyNumberFormat="1" applyFont="1" applyFill="1" applyBorder="1" applyAlignment="1">
      <alignment vertical="center"/>
    </xf>
    <xf numFmtId="3" fontId="36" fillId="0" borderId="3" xfId="0" applyNumberFormat="1" applyFont="1" applyBorder="1" applyAlignment="1">
      <alignment vertical="center"/>
    </xf>
    <xf numFmtId="3" fontId="36" fillId="2" borderId="3" xfId="0" applyNumberFormat="1" applyFont="1" applyFill="1" applyBorder="1" applyAlignment="1">
      <alignment vertical="center"/>
    </xf>
    <xf numFmtId="3" fontId="35" fillId="0" borderId="3" xfId="0" applyNumberFormat="1" applyFont="1" applyBorder="1" applyAlignment="1">
      <alignment vertical="center"/>
    </xf>
    <xf numFmtId="3" fontId="36" fillId="0" borderId="6" xfId="0" applyNumberFormat="1" applyFont="1" applyBorder="1" applyAlignment="1">
      <alignment vertical="center"/>
    </xf>
    <xf numFmtId="3" fontId="27" fillId="2" borderId="3" xfId="0" applyNumberFormat="1" applyFont="1" applyFill="1" applyBorder="1" applyAlignment="1">
      <alignment vertical="center"/>
    </xf>
    <xf numFmtId="3" fontId="25" fillId="0" borderId="17" xfId="0" applyNumberFormat="1" applyFont="1" applyBorder="1" applyAlignment="1">
      <alignment horizontal="center" vertical="center"/>
    </xf>
    <xf numFmtId="3" fontId="25" fillId="0" borderId="3" xfId="0" applyNumberFormat="1" applyFont="1" applyBorder="1" applyAlignment="1">
      <alignment horizontal="center" vertical="center"/>
    </xf>
    <xf numFmtId="0" fontId="22" fillId="2" borderId="3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vertical="center"/>
    </xf>
    <xf numFmtId="0" fontId="3" fillId="2" borderId="19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vertical="center"/>
    </xf>
    <xf numFmtId="3" fontId="7" fillId="2" borderId="3" xfId="0" applyNumberFormat="1" applyFont="1" applyFill="1" applyBorder="1" applyAlignment="1">
      <alignment vertical="center"/>
    </xf>
    <xf numFmtId="3" fontId="7" fillId="2" borderId="4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horizontal="center" vertical="center"/>
    </xf>
    <xf numFmtId="3" fontId="7" fillId="2" borderId="6" xfId="0" applyNumberFormat="1" applyFont="1" applyFill="1" applyBorder="1" applyAlignment="1">
      <alignment vertical="center"/>
    </xf>
    <xf numFmtId="0" fontId="9" fillId="2" borderId="20" xfId="0" applyFont="1" applyFill="1" applyBorder="1" applyAlignment="1">
      <alignment horizontal="center" vertical="center"/>
    </xf>
    <xf numFmtId="0" fontId="9" fillId="2" borderId="21" xfId="0" applyFont="1" applyFill="1" applyBorder="1" applyAlignment="1">
      <alignment vertical="center"/>
    </xf>
    <xf numFmtId="3" fontId="7" fillId="2" borderId="22" xfId="0" applyNumberFormat="1" applyFont="1" applyFill="1" applyBorder="1" applyAlignment="1">
      <alignment vertical="center"/>
    </xf>
    <xf numFmtId="3" fontId="7" fillId="2" borderId="23" xfId="0" applyNumberFormat="1" applyFont="1" applyFill="1" applyBorder="1" applyAlignment="1">
      <alignment vertical="center"/>
    </xf>
    <xf numFmtId="0" fontId="1" fillId="0" borderId="17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3" fontId="1" fillId="0" borderId="3" xfId="0" applyNumberFormat="1" applyFont="1" applyBorder="1" applyAlignment="1">
      <alignment horizontal="center" vertical="center"/>
    </xf>
    <xf numFmtId="3" fontId="1" fillId="0" borderId="3" xfId="0" applyNumberFormat="1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1" fillId="0" borderId="16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15" xfId="0" applyFont="1" applyBorder="1" applyAlignment="1">
      <alignment horizontal="left" vertical="center"/>
    </xf>
    <xf numFmtId="0" fontId="1" fillId="0" borderId="9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3" fontId="1" fillId="0" borderId="24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1" fillId="0" borderId="15" xfId="0" applyFont="1" applyBorder="1"/>
    <xf numFmtId="3" fontId="1" fillId="0" borderId="3" xfId="0" applyNumberFormat="1" applyFont="1" applyBorder="1" applyAlignment="1">
      <alignment horizontal="center"/>
    </xf>
    <xf numFmtId="0" fontId="19" fillId="2" borderId="2" xfId="0" applyFont="1" applyFill="1" applyBorder="1" applyAlignment="1">
      <alignment horizontal="center" vertical="center"/>
    </xf>
    <xf numFmtId="0" fontId="20" fillId="3" borderId="0" xfId="0" applyFont="1" applyFill="1"/>
    <xf numFmtId="0" fontId="19" fillId="2" borderId="13" xfId="0" applyFont="1" applyFill="1" applyBorder="1" applyAlignment="1">
      <alignment horizontal="left" vertical="center"/>
    </xf>
    <xf numFmtId="0" fontId="20" fillId="2" borderId="15" xfId="0" applyFont="1" applyFill="1" applyBorder="1" applyAlignment="1">
      <alignment vertical="center"/>
    </xf>
    <xf numFmtId="3" fontId="1" fillId="2" borderId="9" xfId="0" applyNumberFormat="1" applyFont="1" applyFill="1" applyBorder="1" applyAlignment="1">
      <alignment horizontal="center" vertical="center"/>
    </xf>
    <xf numFmtId="3" fontId="1" fillId="2" borderId="16" xfId="0" applyNumberFormat="1" applyFont="1" applyFill="1" applyBorder="1" applyAlignment="1">
      <alignment horizontal="center" vertical="center"/>
    </xf>
    <xf numFmtId="3" fontId="1" fillId="2" borderId="17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9" fillId="2" borderId="2" xfId="0" applyFont="1" applyFill="1" applyBorder="1" applyAlignment="1">
      <alignment vertical="center"/>
    </xf>
    <xf numFmtId="0" fontId="19" fillId="2" borderId="13" xfId="0" applyFont="1" applyFill="1" applyBorder="1" applyAlignment="1">
      <alignment vertical="center"/>
    </xf>
    <xf numFmtId="0" fontId="1" fillId="2" borderId="15" xfId="0" applyFont="1" applyFill="1" applyBorder="1" applyAlignment="1">
      <alignment horizontal="left" vertical="center"/>
    </xf>
    <xf numFmtId="3" fontId="1" fillId="2" borderId="3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/>
    </xf>
    <xf numFmtId="0" fontId="19" fillId="2" borderId="3" xfId="0" applyFont="1" applyFill="1" applyBorder="1" applyAlignment="1">
      <alignment vertical="center"/>
    </xf>
    <xf numFmtId="0" fontId="1" fillId="2" borderId="15" xfId="0" applyFont="1" applyFill="1" applyBorder="1"/>
    <xf numFmtId="3" fontId="25" fillId="2" borderId="3" xfId="0" applyNumberFormat="1" applyFont="1" applyFill="1" applyBorder="1" applyAlignment="1">
      <alignment horizontal="center"/>
    </xf>
    <xf numFmtId="3" fontId="1" fillId="2" borderId="3" xfId="0" applyNumberFormat="1" applyFont="1" applyFill="1" applyBorder="1" applyAlignment="1">
      <alignment horizontal="center"/>
    </xf>
    <xf numFmtId="3" fontId="26" fillId="2" borderId="3" xfId="0" applyNumberFormat="1" applyFont="1" applyFill="1" applyBorder="1" applyAlignment="1">
      <alignment horizontal="center"/>
    </xf>
    <xf numFmtId="0" fontId="1" fillId="2" borderId="15" xfId="0" applyFont="1" applyFill="1" applyBorder="1" applyAlignment="1">
      <alignment vertical="center"/>
    </xf>
    <xf numFmtId="3" fontId="1" fillId="2" borderId="3" xfId="0" applyNumberFormat="1" applyFont="1" applyFill="1" applyBorder="1" applyAlignment="1">
      <alignment vertical="center"/>
    </xf>
    <xf numFmtId="0" fontId="1" fillId="2" borderId="15" xfId="0" applyFont="1" applyFill="1" applyBorder="1" applyAlignment="1">
      <alignment horizontal="center" vertical="center"/>
    </xf>
    <xf numFmtId="0" fontId="34" fillId="0" borderId="11" xfId="0" applyFont="1" applyBorder="1"/>
    <xf numFmtId="0" fontId="34" fillId="0" borderId="11" xfId="0" applyFont="1" applyBorder="1" applyAlignment="1">
      <alignment horizontal="right"/>
    </xf>
    <xf numFmtId="0" fontId="34" fillId="0" borderId="11" xfId="0" applyFont="1" applyBorder="1" applyAlignment="1">
      <alignment horizontal="center"/>
    </xf>
    <xf numFmtId="0" fontId="34" fillId="0" borderId="0" xfId="0" applyFont="1" applyBorder="1"/>
    <xf numFmtId="0" fontId="34" fillId="0" borderId="12" xfId="0" applyFont="1" applyBorder="1"/>
    <xf numFmtId="0" fontId="34" fillId="0" borderId="8" xfId="0" applyFont="1" applyBorder="1" applyAlignment="1">
      <alignment horizontal="right"/>
    </xf>
    <xf numFmtId="0" fontId="34" fillId="0" borderId="8" xfId="0" applyFont="1" applyBorder="1" applyAlignment="1">
      <alignment horizontal="center"/>
    </xf>
    <xf numFmtId="0" fontId="34" fillId="0" borderId="8" xfId="0" applyFont="1" applyBorder="1"/>
    <xf numFmtId="0" fontId="34" fillId="0" borderId="13" xfId="0" applyFont="1" applyBorder="1"/>
    <xf numFmtId="0" fontId="34" fillId="0" borderId="13" xfId="0" applyFont="1" applyBorder="1" applyAlignment="1">
      <alignment horizontal="center"/>
    </xf>
    <xf numFmtId="0" fontId="34" fillId="2" borderId="3" xfId="0" applyFont="1" applyFill="1" applyBorder="1"/>
    <xf numFmtId="3" fontId="0" fillId="0" borderId="0" xfId="0" applyNumberFormat="1"/>
    <xf numFmtId="0" fontId="10" fillId="3" borderId="3" xfId="0" applyFont="1" applyFill="1" applyBorder="1" applyAlignment="1">
      <alignment horizontal="center" vertical="center"/>
    </xf>
    <xf numFmtId="0" fontId="19" fillId="3" borderId="13" xfId="0" applyFont="1" applyFill="1" applyBorder="1" applyAlignment="1">
      <alignment horizontal="left" vertical="center"/>
    </xf>
    <xf numFmtId="3" fontId="20" fillId="3" borderId="3" xfId="0" applyNumberFormat="1" applyFont="1" applyFill="1" applyBorder="1" applyAlignment="1">
      <alignment vertical="center"/>
    </xf>
    <xf numFmtId="0" fontId="38" fillId="3" borderId="2" xfId="0" applyFont="1" applyFill="1" applyBorder="1" applyAlignment="1">
      <alignment horizontal="left" vertical="center"/>
    </xf>
    <xf numFmtId="0" fontId="38" fillId="3" borderId="15" xfId="0" applyFont="1" applyFill="1" applyBorder="1" applyAlignment="1">
      <alignment horizontal="left" vertical="center"/>
    </xf>
    <xf numFmtId="3" fontId="22" fillId="0" borderId="0" xfId="0" applyNumberFormat="1" applyFont="1" applyAlignment="1">
      <alignment vertical="center"/>
    </xf>
    <xf numFmtId="3" fontId="4" fillId="0" borderId="0" xfId="0" applyNumberFormat="1" applyFont="1" applyAlignment="1">
      <alignment horizontal="center" vertical="center"/>
    </xf>
    <xf numFmtId="14" fontId="31" fillId="0" borderId="11" xfId="0" applyNumberFormat="1" applyFont="1" applyBorder="1"/>
    <xf numFmtId="14" fontId="31" fillId="0" borderId="0" xfId="0" applyNumberFormat="1" applyFont="1" applyBorder="1" applyAlignment="1">
      <alignment horizontal="center"/>
    </xf>
    <xf numFmtId="0" fontId="31" fillId="0" borderId="0" xfId="0" applyFont="1" applyBorder="1" applyAlignment="1">
      <alignment horizontal="center"/>
    </xf>
    <xf numFmtId="0" fontId="31" fillId="0" borderId="13" xfId="0" applyFont="1" applyBorder="1" applyAlignment="1">
      <alignment horizontal="center"/>
    </xf>
    <xf numFmtId="0" fontId="30" fillId="0" borderId="10" xfId="0" applyFont="1" applyBorder="1" applyAlignment="1">
      <alignment horizontal="center"/>
    </xf>
    <xf numFmtId="0" fontId="30" fillId="0" borderId="0" xfId="0" applyFont="1" applyBorder="1" applyAlignment="1">
      <alignment horizontal="center"/>
    </xf>
    <xf numFmtId="0" fontId="30" fillId="0" borderId="12" xfId="0" applyFont="1" applyBorder="1" applyAlignment="1">
      <alignment horizontal="center"/>
    </xf>
    <xf numFmtId="0" fontId="28" fillId="0" borderId="0" xfId="0" applyFont="1" applyBorder="1" applyAlignment="1">
      <alignment horizontal="center"/>
    </xf>
    <xf numFmtId="0" fontId="31" fillId="0" borderId="11" xfId="0" applyFont="1" applyBorder="1" applyAlignment="1">
      <alignment horizontal="center"/>
    </xf>
    <xf numFmtId="0" fontId="12" fillId="2" borderId="6" xfId="0" applyFont="1" applyFill="1" applyBorder="1" applyAlignment="1">
      <alignment horizontal="center" vertical="center"/>
    </xf>
    <xf numFmtId="0" fontId="12" fillId="2" borderId="17" xfId="0" applyFont="1" applyFill="1" applyBorder="1" applyAlignment="1">
      <alignment horizontal="center" vertical="center"/>
    </xf>
    <xf numFmtId="0" fontId="19" fillId="2" borderId="2" xfId="0" applyFont="1" applyFill="1" applyBorder="1" applyAlignment="1">
      <alignment horizontal="center" vertical="center"/>
    </xf>
    <xf numFmtId="0" fontId="19" fillId="2" borderId="13" xfId="0" applyFont="1" applyFill="1" applyBorder="1" applyAlignment="1">
      <alignment horizontal="center" vertical="center"/>
    </xf>
    <xf numFmtId="0" fontId="19" fillId="2" borderId="15" xfId="0" applyFont="1" applyFill="1" applyBorder="1" applyAlignment="1">
      <alignment horizontal="center" vertical="center"/>
    </xf>
    <xf numFmtId="3" fontId="18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center"/>
    </xf>
    <xf numFmtId="0" fontId="12" fillId="2" borderId="9" xfId="0" applyFont="1" applyFill="1" applyBorder="1" applyAlignment="1">
      <alignment horizontal="center" vertical="center"/>
    </xf>
    <xf numFmtId="0" fontId="12" fillId="2" borderId="14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12" fillId="2" borderId="16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17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center" vertical="center"/>
    </xf>
    <xf numFmtId="3" fontId="11" fillId="0" borderId="0" xfId="0" applyNumberFormat="1" applyFont="1" applyAlignment="1">
      <alignment horizontal="center" vertical="center"/>
    </xf>
    <xf numFmtId="0" fontId="21" fillId="0" borderId="13" xfId="0" applyFont="1" applyBorder="1" applyAlignment="1">
      <alignment horizontal="left" vertical="center"/>
    </xf>
    <xf numFmtId="0" fontId="21" fillId="0" borderId="15" xfId="0" applyFont="1" applyBorder="1" applyAlignment="1">
      <alignment horizontal="left" vertical="center"/>
    </xf>
    <xf numFmtId="0" fontId="19" fillId="2" borderId="2" xfId="0" applyFont="1" applyFill="1" applyBorder="1" applyAlignment="1">
      <alignment horizontal="left" vertical="center"/>
    </xf>
    <xf numFmtId="0" fontId="19" fillId="2" borderId="13" xfId="0" applyFont="1" applyFill="1" applyBorder="1" applyAlignment="1">
      <alignment horizontal="left" vertical="center"/>
    </xf>
    <xf numFmtId="0" fontId="19" fillId="2" borderId="15" xfId="0" applyFont="1" applyFill="1" applyBorder="1" applyAlignment="1">
      <alignment horizontal="left" vertical="center"/>
    </xf>
    <xf numFmtId="0" fontId="10" fillId="0" borderId="2" xfId="0" applyFont="1" applyBorder="1" applyAlignment="1">
      <alignment horizontal="left" vertical="center"/>
    </xf>
    <xf numFmtId="0" fontId="10" fillId="0" borderId="13" xfId="0" applyFont="1" applyBorder="1" applyAlignment="1">
      <alignment horizontal="left" vertical="center"/>
    </xf>
    <xf numFmtId="0" fontId="10" fillId="0" borderId="15" xfId="0" applyFont="1" applyBorder="1" applyAlignment="1">
      <alignment horizontal="left" vertical="center"/>
    </xf>
    <xf numFmtId="0" fontId="23" fillId="0" borderId="0" xfId="0" applyFont="1" applyAlignment="1">
      <alignment horizontal="center" vertical="center"/>
    </xf>
    <xf numFmtId="0" fontId="19" fillId="0" borderId="2" xfId="0" applyFont="1" applyBorder="1" applyAlignment="1">
      <alignment horizontal="left" vertical="center"/>
    </xf>
    <xf numFmtId="0" fontId="19" fillId="0" borderId="13" xfId="0" applyFont="1" applyBorder="1" applyAlignment="1">
      <alignment horizontal="left" vertical="center"/>
    </xf>
    <xf numFmtId="0" fontId="19" fillId="0" borderId="15" xfId="0" applyFont="1" applyBorder="1" applyAlignment="1">
      <alignment horizontal="left" vertical="center"/>
    </xf>
    <xf numFmtId="0" fontId="19" fillId="2" borderId="5" xfId="0" applyFont="1" applyFill="1" applyBorder="1" applyAlignment="1">
      <alignment horizontal="center" vertical="center"/>
    </xf>
    <xf numFmtId="0" fontId="19" fillId="2" borderId="8" xfId="0" applyFont="1" applyFill="1" applyBorder="1" applyAlignment="1">
      <alignment horizontal="center" vertical="center"/>
    </xf>
    <xf numFmtId="0" fontId="19" fillId="2" borderId="9" xfId="0" applyFont="1" applyFill="1" applyBorder="1" applyAlignment="1">
      <alignment horizontal="center" vertical="center"/>
    </xf>
    <xf numFmtId="0" fontId="19" fillId="2" borderId="14" xfId="0" applyFont="1" applyFill="1" applyBorder="1" applyAlignment="1">
      <alignment horizontal="center" vertical="center"/>
    </xf>
    <xf numFmtId="0" fontId="19" fillId="2" borderId="11" xfId="0" applyFont="1" applyFill="1" applyBorder="1" applyAlignment="1">
      <alignment horizontal="center" vertical="center"/>
    </xf>
    <xf numFmtId="0" fontId="19" fillId="2" borderId="16" xfId="0" applyFont="1" applyFill="1" applyBorder="1" applyAlignment="1">
      <alignment horizontal="center" vertical="center"/>
    </xf>
    <xf numFmtId="0" fontId="19" fillId="2" borderId="6" xfId="0" applyFont="1" applyFill="1" applyBorder="1" applyAlignment="1">
      <alignment horizontal="center" vertical="center"/>
    </xf>
    <xf numFmtId="0" fontId="19" fillId="2" borderId="17" xfId="0" applyFont="1" applyFill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0" borderId="14" xfId="0" applyFont="1" applyBorder="1" applyAlignment="1">
      <alignment horizontal="center" vertical="center"/>
    </xf>
    <xf numFmtId="3" fontId="1" fillId="0" borderId="6" xfId="0" applyNumberFormat="1" applyFont="1" applyBorder="1" applyAlignment="1">
      <alignment horizontal="center" vertical="center"/>
    </xf>
    <xf numFmtId="3" fontId="1" fillId="0" borderId="17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3" fillId="2" borderId="25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tabColor indexed="51"/>
  </sheetPr>
  <dimension ref="A1:K58"/>
  <sheetViews>
    <sheetView topLeftCell="A3" workbookViewId="0">
      <selection activeCell="M50" sqref="M50"/>
    </sheetView>
  </sheetViews>
  <sheetFormatPr defaultRowHeight="12.75"/>
  <cols>
    <col min="1" max="1" width="16.140625" style="19" customWidth="1"/>
    <col min="2" max="3" width="9.140625" style="19"/>
    <col min="4" max="4" width="9.28515625" style="19" customWidth="1"/>
    <col min="5" max="5" width="11.42578125" style="19" customWidth="1"/>
    <col min="6" max="6" width="12.85546875" style="19" customWidth="1"/>
    <col min="7" max="7" width="5.42578125" style="19" customWidth="1"/>
    <col min="8" max="8" width="9.5703125" style="19" bestFit="1" customWidth="1"/>
    <col min="9" max="9" width="9.140625" style="19"/>
    <col min="10" max="10" width="3.140625" style="19" customWidth="1"/>
    <col min="11" max="11" width="9.140625" style="19"/>
    <col min="12" max="12" width="1.85546875" style="19" customWidth="1"/>
    <col min="13" max="16384" width="9.140625" style="19"/>
  </cols>
  <sheetData>
    <row r="1" spans="2:11" s="15" customFormat="1" ht="6.75" customHeight="1"/>
    <row r="2" spans="2:11" s="15" customFormat="1">
      <c r="B2" s="20"/>
      <c r="C2" s="21"/>
      <c r="D2" s="21"/>
      <c r="E2" s="21"/>
      <c r="F2" s="21"/>
      <c r="G2" s="21"/>
      <c r="H2" s="21"/>
      <c r="I2" s="21"/>
      <c r="J2" s="21"/>
      <c r="K2" s="22"/>
    </row>
    <row r="3" spans="2:11" s="16" customFormat="1" ht="14.1" customHeight="1">
      <c r="B3" s="23"/>
      <c r="C3" s="24" t="s">
        <v>161</v>
      </c>
      <c r="D3" s="24"/>
      <c r="E3" s="24"/>
      <c r="F3" s="197" t="s">
        <v>175</v>
      </c>
      <c r="G3" s="198"/>
      <c r="H3" s="199"/>
      <c r="I3" s="197"/>
      <c r="J3" s="200"/>
      <c r="K3" s="201"/>
    </row>
    <row r="4" spans="2:11" s="16" customFormat="1" ht="14.1" customHeight="1">
      <c r="B4" s="23"/>
      <c r="C4" s="24" t="s">
        <v>105</v>
      </c>
      <c r="D4" s="24"/>
      <c r="E4" s="24"/>
      <c r="F4" s="207" t="s">
        <v>172</v>
      </c>
      <c r="G4" s="202"/>
      <c r="H4" s="203"/>
      <c r="I4" s="204"/>
      <c r="J4" s="204"/>
      <c r="K4" s="201"/>
    </row>
    <row r="5" spans="2:11" s="16" customFormat="1" ht="14.1" customHeight="1">
      <c r="B5" s="23"/>
      <c r="C5" s="24" t="s">
        <v>6</v>
      </c>
      <c r="D5" s="24"/>
      <c r="E5" s="24"/>
      <c r="F5" s="205" t="s">
        <v>173</v>
      </c>
      <c r="G5" s="197"/>
      <c r="H5" s="197"/>
      <c r="I5" s="197"/>
      <c r="J5" s="197"/>
      <c r="K5" s="201"/>
    </row>
    <row r="6" spans="2:11" s="16" customFormat="1" ht="14.1" customHeight="1">
      <c r="B6" s="23"/>
      <c r="C6" s="24"/>
      <c r="D6" s="24"/>
      <c r="E6" s="24"/>
      <c r="F6" s="200"/>
      <c r="G6" s="200"/>
      <c r="H6" s="206"/>
      <c r="I6" s="206"/>
      <c r="J6" s="204"/>
      <c r="K6" s="201"/>
    </row>
    <row r="7" spans="2:11" s="16" customFormat="1" ht="14.1" customHeight="1">
      <c r="B7" s="23"/>
      <c r="C7" s="24" t="s">
        <v>0</v>
      </c>
      <c r="D7" s="24"/>
      <c r="E7" s="24"/>
      <c r="F7" s="25"/>
      <c r="G7" s="28"/>
      <c r="H7" s="24"/>
      <c r="I7" s="24"/>
      <c r="J7" s="24"/>
      <c r="K7" s="26"/>
    </row>
    <row r="8" spans="2:11" s="16" customFormat="1" ht="14.1" customHeight="1">
      <c r="B8" s="23"/>
      <c r="C8" s="24" t="s">
        <v>1</v>
      </c>
      <c r="D8" s="24"/>
      <c r="E8" s="24"/>
      <c r="F8" s="27"/>
      <c r="G8" s="29"/>
      <c r="H8" s="24"/>
      <c r="I8" s="24"/>
      <c r="J8" s="24"/>
      <c r="K8" s="26"/>
    </row>
    <row r="9" spans="2:11" s="16" customFormat="1" ht="14.1" customHeight="1">
      <c r="B9" s="23"/>
      <c r="C9" s="24"/>
      <c r="D9" s="24"/>
      <c r="E9" s="24"/>
      <c r="F9" s="24"/>
      <c r="G9" s="24"/>
      <c r="H9" s="24"/>
      <c r="I9" s="24"/>
      <c r="J9" s="24"/>
      <c r="K9" s="26"/>
    </row>
    <row r="10" spans="2:11" s="16" customFormat="1" ht="14.1" customHeight="1">
      <c r="B10" s="23"/>
      <c r="C10" s="24" t="s">
        <v>32</v>
      </c>
      <c r="D10" s="24"/>
      <c r="E10" s="24"/>
      <c r="F10" s="25"/>
      <c r="G10" s="25"/>
      <c r="H10" s="25"/>
      <c r="I10" s="25"/>
      <c r="J10" s="25"/>
      <c r="K10" s="26"/>
    </row>
    <row r="11" spans="2:11" s="16" customFormat="1" ht="14.1" customHeight="1">
      <c r="B11" s="23"/>
      <c r="C11" s="24"/>
      <c r="D11" s="24"/>
      <c r="E11" s="24"/>
      <c r="F11" s="27"/>
      <c r="G11" s="27"/>
      <c r="H11" s="27"/>
      <c r="I11" s="27"/>
      <c r="J11" s="27"/>
      <c r="K11" s="26"/>
    </row>
    <row r="12" spans="2:11" s="16" customFormat="1" ht="14.1" customHeight="1">
      <c r="B12" s="23"/>
      <c r="C12" s="24"/>
      <c r="D12" s="24"/>
      <c r="E12" s="24"/>
      <c r="F12" s="27"/>
      <c r="G12" s="27"/>
      <c r="H12" s="27"/>
      <c r="I12" s="27"/>
      <c r="J12" s="27"/>
      <c r="K12" s="26"/>
    </row>
    <row r="13" spans="2:11" s="17" customFormat="1">
      <c r="B13" s="30"/>
      <c r="C13" s="31"/>
      <c r="D13" s="31"/>
      <c r="E13" s="31"/>
      <c r="F13" s="31"/>
      <c r="G13" s="31"/>
      <c r="H13" s="31"/>
      <c r="I13" s="31"/>
      <c r="J13" s="31"/>
      <c r="K13" s="32"/>
    </row>
    <row r="14" spans="2:11" s="17" customFormat="1">
      <c r="B14" s="30"/>
      <c r="C14" s="31"/>
      <c r="D14" s="31"/>
      <c r="E14" s="31"/>
      <c r="F14" s="31"/>
      <c r="G14" s="31"/>
      <c r="H14" s="31"/>
      <c r="I14" s="31"/>
      <c r="J14" s="31"/>
      <c r="K14" s="32"/>
    </row>
    <row r="15" spans="2:11" s="17" customFormat="1">
      <c r="B15" s="30"/>
      <c r="C15" s="31"/>
      <c r="D15" s="31"/>
      <c r="E15" s="31"/>
      <c r="F15" s="31"/>
      <c r="G15" s="31"/>
      <c r="H15" s="31"/>
      <c r="I15" s="31"/>
      <c r="J15" s="31"/>
      <c r="K15" s="32"/>
    </row>
    <row r="16" spans="2:11" s="17" customFormat="1">
      <c r="B16" s="30"/>
      <c r="C16" s="31"/>
      <c r="D16" s="31"/>
      <c r="E16" s="31"/>
      <c r="F16" s="31"/>
      <c r="G16" s="31"/>
      <c r="H16" s="31"/>
      <c r="I16" s="31"/>
      <c r="J16" s="31"/>
      <c r="K16" s="32"/>
    </row>
    <row r="17" spans="1:11" s="17" customFormat="1">
      <c r="B17" s="30"/>
      <c r="C17" s="31"/>
      <c r="D17" s="31"/>
      <c r="E17" s="31"/>
      <c r="F17" s="31"/>
      <c r="G17" s="31"/>
      <c r="H17" s="31"/>
      <c r="I17" s="31"/>
      <c r="J17" s="31"/>
      <c r="K17" s="32"/>
    </row>
    <row r="18" spans="1:11" s="17" customFormat="1">
      <c r="B18" s="30"/>
      <c r="C18" s="31"/>
      <c r="D18" s="31"/>
      <c r="E18" s="31"/>
      <c r="F18" s="31"/>
      <c r="G18" s="31"/>
      <c r="H18" s="31"/>
      <c r="I18" s="31"/>
      <c r="J18" s="31"/>
      <c r="K18" s="32"/>
    </row>
    <row r="19" spans="1:11" s="17" customFormat="1">
      <c r="B19" s="30"/>
      <c r="C19" s="31"/>
      <c r="D19" s="31"/>
      <c r="E19" s="31"/>
      <c r="F19" s="31"/>
      <c r="G19" s="31"/>
      <c r="H19" s="31"/>
      <c r="I19" s="31"/>
      <c r="J19" s="31"/>
      <c r="K19" s="32"/>
    </row>
    <row r="20" spans="1:11" s="17" customFormat="1">
      <c r="B20" s="30"/>
      <c r="C20" s="31"/>
      <c r="D20" s="31"/>
      <c r="E20" s="31"/>
      <c r="F20" s="31"/>
      <c r="G20" s="31"/>
      <c r="H20" s="31"/>
      <c r="I20" s="31"/>
      <c r="J20" s="31"/>
      <c r="K20" s="32"/>
    </row>
    <row r="21" spans="1:11" s="17" customFormat="1">
      <c r="B21" s="30"/>
      <c r="D21" s="31"/>
      <c r="E21" s="31"/>
      <c r="F21" s="31"/>
      <c r="G21" s="31"/>
      <c r="H21" s="31"/>
      <c r="I21" s="31"/>
      <c r="J21" s="31"/>
      <c r="K21" s="32"/>
    </row>
    <row r="22" spans="1:11" s="17" customFormat="1">
      <c r="B22" s="30"/>
      <c r="C22" s="31"/>
      <c r="D22" s="31"/>
      <c r="E22" s="31"/>
      <c r="F22" s="31"/>
      <c r="G22" s="31"/>
      <c r="H22" s="31"/>
      <c r="I22" s="31"/>
      <c r="J22" s="31"/>
      <c r="K22" s="32"/>
    </row>
    <row r="23" spans="1:11" s="17" customFormat="1">
      <c r="B23" s="30"/>
      <c r="C23" s="31"/>
      <c r="D23" s="31"/>
      <c r="E23" s="31"/>
      <c r="F23" s="31"/>
      <c r="G23" s="31"/>
      <c r="H23" s="31"/>
      <c r="I23" s="31"/>
      <c r="J23" s="31"/>
      <c r="K23" s="32"/>
    </row>
    <row r="24" spans="1:11" s="17" customFormat="1">
      <c r="B24" s="30"/>
      <c r="C24" s="31"/>
      <c r="D24" s="31"/>
      <c r="E24" s="31"/>
      <c r="F24" s="31"/>
      <c r="G24" s="31"/>
      <c r="H24" s="31"/>
      <c r="I24" s="31"/>
      <c r="J24" s="31"/>
      <c r="K24" s="32"/>
    </row>
    <row r="25" spans="1:11" s="33" customFormat="1" ht="33">
      <c r="A25" s="17"/>
      <c r="B25" s="220" t="s">
        <v>7</v>
      </c>
      <c r="C25" s="221"/>
      <c r="D25" s="221"/>
      <c r="E25" s="221"/>
      <c r="F25" s="221"/>
      <c r="G25" s="221"/>
      <c r="H25" s="221"/>
      <c r="I25" s="221"/>
      <c r="J25" s="221"/>
      <c r="K25" s="222"/>
    </row>
    <row r="26" spans="1:11" s="17" customFormat="1" ht="13.5">
      <c r="A26" s="33"/>
      <c r="B26" s="34"/>
      <c r="C26" s="223" t="s">
        <v>73</v>
      </c>
      <c r="D26" s="223"/>
      <c r="E26" s="223"/>
      <c r="F26" s="223"/>
      <c r="G26" s="223"/>
      <c r="H26" s="223"/>
      <c r="I26" s="223"/>
      <c r="J26" s="223"/>
      <c r="K26" s="32"/>
    </row>
    <row r="27" spans="1:11" s="17" customFormat="1" ht="13.5">
      <c r="B27" s="30"/>
      <c r="C27" s="223" t="s">
        <v>74</v>
      </c>
      <c r="D27" s="223"/>
      <c r="E27" s="223"/>
      <c r="F27" s="223"/>
      <c r="G27" s="223"/>
      <c r="H27" s="223"/>
      <c r="I27" s="223"/>
      <c r="J27" s="223"/>
      <c r="K27" s="32"/>
    </row>
    <row r="28" spans="1:11" s="17" customFormat="1" ht="13.5">
      <c r="B28" s="30"/>
      <c r="C28" s="129"/>
      <c r="D28" s="129"/>
      <c r="E28" s="129"/>
      <c r="F28" s="129"/>
      <c r="G28" s="129"/>
      <c r="H28" s="129"/>
      <c r="I28" s="129"/>
      <c r="J28" s="129"/>
      <c r="K28" s="32"/>
    </row>
    <row r="29" spans="1:11" s="17" customFormat="1">
      <c r="B29" s="30"/>
      <c r="C29" s="31"/>
      <c r="D29" s="31"/>
      <c r="E29" s="31"/>
      <c r="F29" s="31"/>
      <c r="G29" s="31"/>
      <c r="H29" s="31"/>
      <c r="I29" s="31"/>
      <c r="J29" s="31"/>
      <c r="K29" s="32"/>
    </row>
    <row r="30" spans="1:11" s="38" customFormat="1" ht="33.75">
      <c r="A30" s="17"/>
      <c r="B30" s="30"/>
      <c r="C30" s="31"/>
      <c r="D30" s="31"/>
      <c r="E30" s="31"/>
      <c r="F30" s="35" t="s">
        <v>174</v>
      </c>
      <c r="G30" s="36"/>
      <c r="H30" s="36"/>
      <c r="I30" s="36"/>
      <c r="J30" s="36"/>
      <c r="K30" s="37"/>
    </row>
    <row r="31" spans="1:11" s="38" customFormat="1">
      <c r="B31" s="39"/>
      <c r="C31" s="36"/>
      <c r="D31" s="36"/>
      <c r="E31" s="36"/>
      <c r="F31" s="36"/>
      <c r="G31" s="36"/>
      <c r="H31" s="36"/>
      <c r="I31" s="36"/>
      <c r="J31" s="36"/>
      <c r="K31" s="37"/>
    </row>
    <row r="32" spans="1:11" s="38" customFormat="1">
      <c r="B32" s="39"/>
      <c r="C32" s="36"/>
      <c r="D32" s="36"/>
      <c r="E32" s="36"/>
      <c r="F32" s="36"/>
      <c r="G32" s="36"/>
      <c r="H32" s="36"/>
      <c r="I32" s="36"/>
      <c r="J32" s="36"/>
      <c r="K32" s="37"/>
    </row>
    <row r="33" spans="2:11" s="38" customFormat="1">
      <c r="B33" s="39"/>
      <c r="C33" s="36"/>
      <c r="D33" s="36"/>
      <c r="E33" s="36"/>
      <c r="F33" s="36"/>
      <c r="G33" s="36"/>
      <c r="H33" s="36"/>
      <c r="I33" s="36"/>
      <c r="J33" s="36"/>
      <c r="K33" s="37"/>
    </row>
    <row r="34" spans="2:11" s="38" customFormat="1">
      <c r="B34" s="39"/>
      <c r="C34" s="36"/>
      <c r="D34" s="36"/>
      <c r="E34" s="36"/>
      <c r="F34" s="36"/>
      <c r="G34" s="36"/>
      <c r="H34" s="36"/>
      <c r="I34" s="36"/>
      <c r="J34" s="36"/>
      <c r="K34" s="37"/>
    </row>
    <row r="35" spans="2:11" s="38" customFormat="1">
      <c r="B35" s="39"/>
      <c r="C35" s="36"/>
      <c r="D35" s="36"/>
      <c r="E35" s="36"/>
      <c r="F35" s="36"/>
      <c r="G35" s="36"/>
      <c r="H35" s="36"/>
      <c r="I35" s="36"/>
      <c r="J35" s="36"/>
      <c r="K35" s="37"/>
    </row>
    <row r="36" spans="2:11" s="38" customFormat="1">
      <c r="B36" s="39"/>
      <c r="C36" s="36"/>
      <c r="D36" s="36"/>
      <c r="E36" s="36"/>
      <c r="F36" s="36"/>
      <c r="G36" s="36"/>
      <c r="H36" s="36"/>
      <c r="I36" s="36"/>
      <c r="J36" s="36"/>
      <c r="K36" s="37"/>
    </row>
    <row r="37" spans="2:11" s="38" customFormat="1">
      <c r="B37" s="39"/>
      <c r="C37" s="36"/>
      <c r="D37" s="36"/>
      <c r="E37" s="36"/>
      <c r="F37" s="36"/>
      <c r="G37" s="36"/>
      <c r="H37" s="36"/>
      <c r="I37" s="36"/>
      <c r="J37" s="36"/>
      <c r="K37" s="37"/>
    </row>
    <row r="38" spans="2:11" s="38" customFormat="1">
      <c r="B38" s="39"/>
      <c r="C38" s="36"/>
      <c r="D38" s="36"/>
      <c r="E38" s="36"/>
      <c r="F38" s="36"/>
      <c r="G38" s="36"/>
      <c r="H38" s="36"/>
      <c r="I38" s="36"/>
      <c r="J38" s="36"/>
      <c r="K38" s="37"/>
    </row>
    <row r="39" spans="2:11" s="38" customFormat="1">
      <c r="B39" s="39"/>
      <c r="C39" s="36"/>
      <c r="D39" s="36"/>
      <c r="E39" s="36"/>
      <c r="F39" s="36"/>
      <c r="G39" s="36"/>
      <c r="H39" s="36"/>
      <c r="I39" s="36"/>
      <c r="J39" s="36"/>
      <c r="K39" s="37"/>
    </row>
    <row r="40" spans="2:11" s="38" customFormat="1">
      <c r="B40" s="39"/>
      <c r="C40" s="36"/>
      <c r="D40" s="36"/>
      <c r="E40" s="36"/>
      <c r="F40" s="36"/>
      <c r="G40" s="36"/>
      <c r="H40" s="36"/>
      <c r="I40" s="36"/>
      <c r="J40" s="36"/>
      <c r="K40" s="37"/>
    </row>
    <row r="41" spans="2:11" s="38" customFormat="1">
      <c r="B41" s="39"/>
      <c r="C41" s="36"/>
      <c r="D41" s="36"/>
      <c r="E41" s="36"/>
      <c r="F41" s="36"/>
      <c r="G41" s="36"/>
      <c r="H41" s="36"/>
      <c r="I41" s="36"/>
      <c r="J41" s="36"/>
      <c r="K41" s="37"/>
    </row>
    <row r="42" spans="2:11" s="38" customFormat="1">
      <c r="B42" s="39"/>
      <c r="C42" s="36"/>
      <c r="D42" s="36"/>
      <c r="E42" s="36"/>
      <c r="F42" s="36"/>
      <c r="G42" s="36"/>
      <c r="H42" s="36"/>
      <c r="I42" s="36"/>
      <c r="J42" s="36"/>
      <c r="K42" s="37"/>
    </row>
    <row r="43" spans="2:11" s="38" customFormat="1">
      <c r="B43" s="39"/>
      <c r="C43" s="36"/>
      <c r="D43" s="36"/>
      <c r="E43" s="36"/>
      <c r="F43" s="36"/>
      <c r="G43" s="36"/>
      <c r="H43" s="36"/>
      <c r="I43" s="36"/>
      <c r="J43" s="36"/>
      <c r="K43" s="37"/>
    </row>
    <row r="44" spans="2:11" s="38" customFormat="1">
      <c r="B44" s="39"/>
      <c r="C44" s="36"/>
      <c r="D44" s="36"/>
      <c r="E44" s="36"/>
      <c r="F44" s="36"/>
      <c r="G44" s="36"/>
      <c r="H44" s="36"/>
      <c r="I44" s="36"/>
      <c r="J44" s="36"/>
      <c r="K44" s="37"/>
    </row>
    <row r="45" spans="2:11" s="38" customFormat="1" ht="9" customHeight="1">
      <c r="B45" s="39"/>
      <c r="C45" s="36"/>
      <c r="D45" s="36"/>
      <c r="E45" s="36"/>
      <c r="F45" s="36"/>
      <c r="G45" s="36"/>
      <c r="H45" s="36"/>
      <c r="I45" s="36"/>
      <c r="J45" s="36"/>
      <c r="K45" s="37"/>
    </row>
    <row r="46" spans="2:11" s="38" customFormat="1">
      <c r="B46" s="39"/>
      <c r="C46" s="36"/>
      <c r="D46" s="36"/>
      <c r="E46" s="36"/>
      <c r="F46" s="36"/>
      <c r="G46" s="36"/>
      <c r="H46" s="36"/>
      <c r="I46" s="36"/>
      <c r="J46" s="36"/>
      <c r="K46" s="37"/>
    </row>
    <row r="47" spans="2:11" s="38" customFormat="1">
      <c r="B47" s="39"/>
      <c r="C47" s="36"/>
      <c r="D47" s="36"/>
      <c r="E47" s="36"/>
      <c r="F47" s="36"/>
      <c r="G47" s="36"/>
      <c r="H47" s="36"/>
      <c r="I47" s="36"/>
      <c r="J47" s="36"/>
      <c r="K47" s="37"/>
    </row>
    <row r="48" spans="2:11" s="16" customFormat="1" ht="12.95" customHeight="1">
      <c r="B48" s="23"/>
      <c r="C48" s="130" t="s">
        <v>111</v>
      </c>
      <c r="D48" s="130"/>
      <c r="E48" s="130"/>
      <c r="F48" s="130"/>
      <c r="G48" s="130"/>
      <c r="H48" s="224"/>
      <c r="I48" s="224"/>
      <c r="J48" s="130"/>
      <c r="K48" s="131"/>
    </row>
    <row r="49" spans="2:11" s="16" customFormat="1" ht="12.95" customHeight="1">
      <c r="B49" s="23"/>
      <c r="C49" s="130" t="s">
        <v>112</v>
      </c>
      <c r="D49" s="130"/>
      <c r="E49" s="130"/>
      <c r="F49" s="130"/>
      <c r="G49" s="130"/>
      <c r="H49" s="219"/>
      <c r="I49" s="219"/>
      <c r="J49" s="130"/>
      <c r="K49" s="131"/>
    </row>
    <row r="50" spans="2:11" s="16" customFormat="1" ht="12.95" customHeight="1">
      <c r="B50" s="23"/>
      <c r="C50" s="130" t="s">
        <v>106</v>
      </c>
      <c r="D50" s="130"/>
      <c r="E50" s="130"/>
      <c r="F50" s="130"/>
      <c r="G50" s="130"/>
      <c r="H50" s="219"/>
      <c r="I50" s="219"/>
      <c r="J50" s="130"/>
      <c r="K50" s="131"/>
    </row>
    <row r="51" spans="2:11" s="16" customFormat="1" ht="12.95" customHeight="1">
      <c r="B51" s="23"/>
      <c r="C51" s="130" t="s">
        <v>107</v>
      </c>
      <c r="D51" s="130"/>
      <c r="E51" s="130"/>
      <c r="F51" s="130"/>
      <c r="G51" s="130"/>
      <c r="H51" s="219"/>
      <c r="I51" s="219"/>
      <c r="J51" s="130"/>
      <c r="K51" s="131"/>
    </row>
    <row r="52" spans="2:11" s="17" customFormat="1">
      <c r="B52" s="30"/>
      <c r="C52" s="132"/>
      <c r="D52" s="132"/>
      <c r="E52" s="132"/>
      <c r="F52" s="132"/>
      <c r="G52" s="132"/>
      <c r="H52" s="132"/>
      <c r="I52" s="132"/>
      <c r="J52" s="132"/>
      <c r="K52" s="133"/>
    </row>
    <row r="53" spans="2:11" s="18" customFormat="1" ht="12.95" customHeight="1">
      <c r="B53" s="40"/>
      <c r="C53" s="130" t="s">
        <v>113</v>
      </c>
      <c r="D53" s="130"/>
      <c r="E53" s="130"/>
      <c r="F53" s="130"/>
      <c r="G53" s="134" t="s">
        <v>108</v>
      </c>
      <c r="H53" s="217">
        <v>40864</v>
      </c>
      <c r="I53" s="218"/>
      <c r="J53" s="135"/>
      <c r="K53" s="136"/>
    </row>
    <row r="54" spans="2:11" s="18" customFormat="1" ht="12.95" customHeight="1">
      <c r="B54" s="40"/>
      <c r="C54" s="130"/>
      <c r="D54" s="130"/>
      <c r="E54" s="130"/>
      <c r="F54" s="130"/>
      <c r="G54" s="134" t="s">
        <v>109</v>
      </c>
      <c r="H54" s="217">
        <v>40908</v>
      </c>
      <c r="I54" s="218"/>
      <c r="J54" s="135"/>
      <c r="K54" s="136"/>
    </row>
    <row r="55" spans="2:11" s="18" customFormat="1" ht="7.5" customHeight="1">
      <c r="B55" s="40"/>
      <c r="C55" s="130"/>
      <c r="D55" s="130"/>
      <c r="E55" s="130"/>
      <c r="F55" s="130"/>
      <c r="G55" s="134"/>
      <c r="H55" s="134"/>
      <c r="I55" s="134"/>
      <c r="J55" s="135"/>
      <c r="K55" s="136"/>
    </row>
    <row r="56" spans="2:11" s="18" customFormat="1" ht="12.95" customHeight="1">
      <c r="B56" s="40"/>
      <c r="C56" s="130" t="s">
        <v>110</v>
      </c>
      <c r="D56" s="130"/>
      <c r="E56" s="130"/>
      <c r="F56" s="134"/>
      <c r="G56" s="130"/>
      <c r="H56" s="216">
        <v>41024</v>
      </c>
      <c r="I56" s="137"/>
      <c r="J56" s="135"/>
      <c r="K56" s="136"/>
    </row>
    <row r="57" spans="2:11" ht="22.5" customHeight="1">
      <c r="B57" s="41"/>
      <c r="C57" s="138"/>
      <c r="D57" s="138"/>
      <c r="E57" s="138"/>
      <c r="F57" s="138"/>
      <c r="G57" s="138"/>
      <c r="H57" s="138"/>
      <c r="I57" s="138"/>
      <c r="J57" s="138"/>
      <c r="K57" s="139"/>
    </row>
    <row r="58" spans="2:11" ht="6.75" customHeight="1"/>
  </sheetData>
  <mergeCells count="9">
    <mergeCell ref="H54:I54"/>
    <mergeCell ref="H49:I49"/>
    <mergeCell ref="H50:I50"/>
    <mergeCell ref="H51:I51"/>
    <mergeCell ref="H53:I53"/>
    <mergeCell ref="B25:K25"/>
    <mergeCell ref="C26:J26"/>
    <mergeCell ref="C27:J27"/>
    <mergeCell ref="H48:I48"/>
  </mergeCells>
  <phoneticPr fontId="0" type="noConversion"/>
  <printOptions horizontalCentered="1" verticalCentered="1"/>
  <pageMargins left="0" right="0" top="0" bottom="0" header="0.511811023622047" footer="0.511811023622047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enableFormatConditionsCalculation="0">
    <tabColor indexed="45"/>
  </sheetPr>
  <dimension ref="B1:J47"/>
  <sheetViews>
    <sheetView workbookViewId="0">
      <selection activeCell="J20" sqref="J20"/>
    </sheetView>
  </sheetViews>
  <sheetFormatPr defaultRowHeight="12.75"/>
  <cols>
    <col min="1" max="1" width="13.28515625" style="72" customWidth="1"/>
    <col min="2" max="2" width="3.7109375" style="74" customWidth="1"/>
    <col min="3" max="3" width="2.7109375" style="74" customWidth="1"/>
    <col min="4" max="4" width="4" style="74" customWidth="1"/>
    <col min="5" max="5" width="40.5703125" style="72" customWidth="1"/>
    <col min="6" max="6" width="8.28515625" style="72" customWidth="1"/>
    <col min="7" max="8" width="15.7109375" style="75" customWidth="1"/>
    <col min="9" max="9" width="1.42578125" style="72" customWidth="1"/>
    <col min="10" max="10" width="13.5703125" style="72" customWidth="1"/>
    <col min="11" max="16384" width="9.140625" style="72"/>
  </cols>
  <sheetData>
    <row r="1" spans="2:8" s="15" customFormat="1" ht="17.25" customHeight="1">
      <c r="B1" s="42"/>
      <c r="C1" s="42"/>
      <c r="D1" s="42"/>
      <c r="G1" s="43"/>
      <c r="H1" s="43"/>
    </row>
    <row r="2" spans="2:8" s="47" customFormat="1" ht="18">
      <c r="B2" s="44"/>
      <c r="C2" s="45"/>
      <c r="D2" s="45"/>
      <c r="E2" s="46"/>
      <c r="G2" s="230"/>
      <c r="H2" s="230"/>
    </row>
    <row r="3" spans="2:8" s="47" customFormat="1" ht="9" customHeight="1">
      <c r="B3" s="44"/>
      <c r="C3" s="45"/>
      <c r="D3" s="45"/>
      <c r="E3" s="46"/>
      <c r="G3" s="48"/>
      <c r="H3" s="48"/>
    </row>
    <row r="4" spans="2:8" s="49" customFormat="1" ht="18" customHeight="1">
      <c r="B4" s="231" t="s">
        <v>176</v>
      </c>
      <c r="C4" s="231"/>
      <c r="D4" s="231"/>
      <c r="E4" s="231"/>
      <c r="F4" s="231"/>
      <c r="G4" s="231"/>
      <c r="H4" s="231"/>
    </row>
    <row r="5" spans="2:8" s="19" customFormat="1" ht="6.75" customHeight="1">
      <c r="B5" s="50"/>
      <c r="C5" s="50"/>
      <c r="D5" s="50"/>
      <c r="G5" s="51"/>
      <c r="H5" s="51"/>
    </row>
    <row r="6" spans="2:8" s="19" customFormat="1" ht="12" customHeight="1">
      <c r="B6" s="225" t="s">
        <v>2</v>
      </c>
      <c r="C6" s="232" t="s">
        <v>8</v>
      </c>
      <c r="D6" s="233"/>
      <c r="E6" s="234"/>
      <c r="F6" s="225" t="s">
        <v>9</v>
      </c>
      <c r="G6" s="113" t="s">
        <v>141</v>
      </c>
      <c r="H6" s="113" t="s">
        <v>141</v>
      </c>
    </row>
    <row r="7" spans="2:8" s="19" customFormat="1" ht="12" customHeight="1">
      <c r="B7" s="226"/>
      <c r="C7" s="235"/>
      <c r="D7" s="236"/>
      <c r="E7" s="237"/>
      <c r="F7" s="226"/>
      <c r="G7" s="114" t="s">
        <v>142</v>
      </c>
      <c r="H7" s="115" t="s">
        <v>159</v>
      </c>
    </row>
    <row r="8" spans="2:8" s="54" customFormat="1" ht="24.95" customHeight="1">
      <c r="B8" s="119" t="s">
        <v>3</v>
      </c>
      <c r="C8" s="227" t="s">
        <v>160</v>
      </c>
      <c r="D8" s="228"/>
      <c r="E8" s="229"/>
      <c r="F8" s="120"/>
      <c r="G8" s="118">
        <f>G9+G12+G13+G21+G29+G30+G31</f>
        <v>1203534</v>
      </c>
      <c r="H8" s="118">
        <f>H9+H12+H13+H21+H29+H30+H31</f>
        <v>0</v>
      </c>
    </row>
    <row r="9" spans="2:8" s="54" customFormat="1" ht="17.100000000000001" customHeight="1">
      <c r="B9" s="55"/>
      <c r="C9" s="52">
        <v>1</v>
      </c>
      <c r="D9" s="56" t="s">
        <v>10</v>
      </c>
      <c r="E9" s="57"/>
      <c r="F9" s="58"/>
      <c r="G9" s="53"/>
      <c r="H9" s="53"/>
    </row>
    <row r="10" spans="2:8" s="63" customFormat="1" ht="17.100000000000001" customHeight="1">
      <c r="B10" s="55"/>
      <c r="C10" s="52"/>
      <c r="D10" s="59" t="s">
        <v>114</v>
      </c>
      <c r="E10" s="60" t="s">
        <v>29</v>
      </c>
      <c r="F10" s="61"/>
      <c r="G10" s="62"/>
      <c r="H10" s="62"/>
    </row>
    <row r="11" spans="2:8" s="63" customFormat="1" ht="17.100000000000001" customHeight="1">
      <c r="B11" s="64"/>
      <c r="C11" s="52"/>
      <c r="D11" s="59" t="s">
        <v>114</v>
      </c>
      <c r="E11" s="60" t="s">
        <v>30</v>
      </c>
      <c r="F11" s="61"/>
      <c r="G11" s="62"/>
      <c r="H11" s="62"/>
    </row>
    <row r="12" spans="2:8" s="54" customFormat="1" ht="17.100000000000001" customHeight="1">
      <c r="B12" s="64"/>
      <c r="C12" s="52">
        <v>2</v>
      </c>
      <c r="D12" s="56" t="s">
        <v>145</v>
      </c>
      <c r="E12" s="57"/>
      <c r="F12" s="58"/>
      <c r="G12" s="53"/>
      <c r="H12" s="53"/>
    </row>
    <row r="13" spans="2:8" s="54" customFormat="1" ht="17.100000000000001" customHeight="1">
      <c r="B13" s="124"/>
      <c r="C13" s="176">
        <v>3</v>
      </c>
      <c r="D13" s="178" t="s">
        <v>146</v>
      </c>
      <c r="E13" s="179"/>
      <c r="F13" s="117"/>
      <c r="G13" s="140">
        <f>G14+G15+G16+G17+G18+G19+G20</f>
        <v>1203534</v>
      </c>
      <c r="H13" s="140">
        <f>H14+H15+H16+H17+H18+H19+H20</f>
        <v>0</v>
      </c>
    </row>
    <row r="14" spans="2:8" s="63" customFormat="1" ht="17.100000000000001" customHeight="1">
      <c r="B14" s="55"/>
      <c r="C14" s="65"/>
      <c r="D14" s="59" t="s">
        <v>114</v>
      </c>
      <c r="E14" s="60" t="s">
        <v>147</v>
      </c>
      <c r="F14" s="61"/>
      <c r="G14" s="62"/>
      <c r="H14" s="62"/>
    </row>
    <row r="15" spans="2:8" s="63" customFormat="1" ht="17.100000000000001" customHeight="1">
      <c r="B15" s="64"/>
      <c r="C15" s="66"/>
      <c r="D15" s="67" t="s">
        <v>114</v>
      </c>
      <c r="E15" s="60" t="s">
        <v>115</v>
      </c>
      <c r="F15" s="61"/>
      <c r="G15" s="62"/>
      <c r="H15" s="62"/>
    </row>
    <row r="16" spans="2:8" s="63" customFormat="1" ht="17.100000000000001" customHeight="1">
      <c r="B16" s="64"/>
      <c r="C16" s="66"/>
      <c r="D16" s="67" t="s">
        <v>114</v>
      </c>
      <c r="E16" s="60" t="s">
        <v>181</v>
      </c>
      <c r="F16" s="61"/>
      <c r="G16" s="62">
        <v>1203534</v>
      </c>
      <c r="H16" s="62"/>
    </row>
    <row r="17" spans="2:10" s="63" customFormat="1" ht="17.100000000000001" customHeight="1">
      <c r="B17" s="64"/>
      <c r="C17" s="66"/>
      <c r="D17" s="67" t="s">
        <v>114</v>
      </c>
      <c r="E17" s="60" t="s">
        <v>116</v>
      </c>
      <c r="F17" s="61"/>
      <c r="G17" s="62"/>
      <c r="H17" s="62"/>
    </row>
    <row r="18" spans="2:10" s="63" customFormat="1" ht="17.100000000000001" customHeight="1">
      <c r="B18" s="64"/>
      <c r="C18" s="66"/>
      <c r="D18" s="67" t="s">
        <v>114</v>
      </c>
      <c r="E18" s="60" t="s">
        <v>118</v>
      </c>
      <c r="F18" s="61"/>
      <c r="G18" s="62"/>
      <c r="H18" s="62"/>
    </row>
    <row r="19" spans="2:10" s="63" customFormat="1" ht="17.100000000000001" customHeight="1">
      <c r="B19" s="64"/>
      <c r="C19" s="66"/>
      <c r="D19" s="67" t="s">
        <v>114</v>
      </c>
      <c r="E19" s="60" t="s">
        <v>165</v>
      </c>
      <c r="F19" s="61"/>
      <c r="G19" s="62"/>
      <c r="H19" s="62"/>
    </row>
    <row r="20" spans="2:10" s="63" customFormat="1" ht="17.100000000000001" customHeight="1">
      <c r="B20" s="64"/>
      <c r="C20" s="66"/>
      <c r="D20" s="67" t="s">
        <v>114</v>
      </c>
      <c r="E20" s="60"/>
      <c r="F20" s="61"/>
      <c r="G20" s="62"/>
      <c r="H20" s="62"/>
    </row>
    <row r="21" spans="2:10" s="54" customFormat="1" ht="17.100000000000001" customHeight="1">
      <c r="B21" s="148"/>
      <c r="C21" s="176">
        <v>4</v>
      </c>
      <c r="D21" s="178" t="s">
        <v>11</v>
      </c>
      <c r="E21" s="179"/>
      <c r="F21" s="117"/>
      <c r="G21" s="140">
        <f>G22+G23+G24+G26+G27+G28+G25</f>
        <v>0</v>
      </c>
      <c r="H21" s="140">
        <f>H22+H23+H24+H25+H26+H27+H28</f>
        <v>0</v>
      </c>
    </row>
    <row r="22" spans="2:10" s="63" customFormat="1" ht="17.100000000000001" customHeight="1">
      <c r="B22" s="55"/>
      <c r="C22" s="65"/>
      <c r="D22" s="59" t="s">
        <v>114</v>
      </c>
      <c r="E22" s="60" t="s">
        <v>12</v>
      </c>
      <c r="F22" s="61"/>
      <c r="G22" s="62"/>
      <c r="H22" s="62"/>
    </row>
    <row r="23" spans="2:10" s="63" customFormat="1" ht="17.100000000000001" customHeight="1">
      <c r="B23" s="64"/>
      <c r="C23" s="66"/>
      <c r="D23" s="67" t="s">
        <v>114</v>
      </c>
      <c r="E23" s="60" t="s">
        <v>117</v>
      </c>
      <c r="F23" s="61"/>
      <c r="G23" s="62"/>
      <c r="H23" s="62"/>
    </row>
    <row r="24" spans="2:10" s="63" customFormat="1" ht="17.100000000000001" customHeight="1">
      <c r="B24" s="64"/>
      <c r="C24" s="66"/>
      <c r="D24" s="67" t="s">
        <v>114</v>
      </c>
      <c r="E24" s="60" t="s">
        <v>13</v>
      </c>
      <c r="F24" s="61"/>
      <c r="G24" s="62"/>
      <c r="H24" s="62"/>
    </row>
    <row r="25" spans="2:10" s="63" customFormat="1" ht="17.100000000000001" customHeight="1">
      <c r="B25" s="64"/>
      <c r="C25" s="66"/>
      <c r="D25" s="67" t="s">
        <v>114</v>
      </c>
      <c r="E25" s="60" t="s">
        <v>148</v>
      </c>
      <c r="F25" s="61"/>
      <c r="G25" s="62"/>
      <c r="H25" s="62"/>
      <c r="J25" s="214"/>
    </row>
    <row r="26" spans="2:10" s="63" customFormat="1" ht="17.100000000000001" customHeight="1">
      <c r="B26" s="64"/>
      <c r="C26" s="66"/>
      <c r="D26" s="67" t="s">
        <v>114</v>
      </c>
      <c r="E26" s="60" t="s">
        <v>14</v>
      </c>
      <c r="F26" s="61"/>
      <c r="G26" s="62"/>
      <c r="H26" s="62"/>
    </row>
    <row r="27" spans="2:10" s="63" customFormat="1" ht="17.100000000000001" customHeight="1">
      <c r="B27" s="64"/>
      <c r="C27" s="66"/>
      <c r="D27" s="67" t="s">
        <v>114</v>
      </c>
      <c r="E27" s="60" t="s">
        <v>15</v>
      </c>
      <c r="F27" s="61"/>
      <c r="G27" s="62"/>
      <c r="H27" s="62"/>
    </row>
    <row r="28" spans="2:10" s="63" customFormat="1" ht="17.100000000000001" customHeight="1">
      <c r="B28" s="64"/>
      <c r="C28" s="66"/>
      <c r="D28" s="67" t="s">
        <v>114</v>
      </c>
      <c r="E28" s="60"/>
      <c r="F28" s="61"/>
      <c r="G28" s="62"/>
      <c r="H28" s="62"/>
    </row>
    <row r="29" spans="2:10" s="54" customFormat="1" ht="17.100000000000001" customHeight="1">
      <c r="B29" s="64"/>
      <c r="C29" s="52">
        <v>5</v>
      </c>
      <c r="D29" s="56" t="s">
        <v>149</v>
      </c>
      <c r="E29" s="57"/>
      <c r="F29" s="58"/>
      <c r="G29" s="53"/>
      <c r="H29" s="53"/>
    </row>
    <row r="30" spans="2:10" s="54" customFormat="1" ht="17.100000000000001" customHeight="1">
      <c r="B30" s="55"/>
      <c r="C30" s="52">
        <v>6</v>
      </c>
      <c r="D30" s="56" t="s">
        <v>150</v>
      </c>
      <c r="E30" s="57"/>
      <c r="F30" s="58"/>
      <c r="G30" s="53"/>
      <c r="H30" s="53"/>
    </row>
    <row r="31" spans="2:10" s="54" customFormat="1" ht="17.100000000000001" customHeight="1">
      <c r="B31" s="55"/>
      <c r="C31" s="52">
        <v>7</v>
      </c>
      <c r="D31" s="56" t="s">
        <v>16</v>
      </c>
      <c r="E31" s="57"/>
      <c r="F31" s="58"/>
      <c r="G31" s="53">
        <f>G32+G33</f>
        <v>0</v>
      </c>
      <c r="H31" s="53">
        <f>H32+H33</f>
        <v>0</v>
      </c>
    </row>
    <row r="32" spans="2:10" s="54" customFormat="1" ht="17.100000000000001" customHeight="1">
      <c r="B32" s="55"/>
      <c r="C32" s="52"/>
      <c r="D32" s="59" t="s">
        <v>114</v>
      </c>
      <c r="E32" s="57" t="s">
        <v>151</v>
      </c>
      <c r="F32" s="58"/>
      <c r="G32" s="53"/>
      <c r="H32" s="53"/>
    </row>
    <row r="33" spans="2:8" s="54" customFormat="1" ht="17.100000000000001" customHeight="1">
      <c r="B33" s="55"/>
      <c r="C33" s="52"/>
      <c r="D33" s="59" t="s">
        <v>114</v>
      </c>
      <c r="E33" s="57"/>
      <c r="F33" s="58"/>
      <c r="G33" s="53"/>
      <c r="H33" s="53"/>
    </row>
    <row r="34" spans="2:8" s="54" customFormat="1" ht="24.95" customHeight="1">
      <c r="B34" s="116" t="s">
        <v>4</v>
      </c>
      <c r="C34" s="227" t="s">
        <v>17</v>
      </c>
      <c r="D34" s="228"/>
      <c r="E34" s="229"/>
      <c r="F34" s="117"/>
      <c r="G34" s="140">
        <f>G35+G36+G41+G42+G43+G44</f>
        <v>0</v>
      </c>
      <c r="H34" s="140">
        <f>H35+H36+H41+H42+H43+H44</f>
        <v>0</v>
      </c>
    </row>
    <row r="35" spans="2:8" s="54" customFormat="1" ht="17.100000000000001" customHeight="1">
      <c r="B35" s="55"/>
      <c r="C35" s="52">
        <v>1</v>
      </c>
      <c r="D35" s="56" t="s">
        <v>18</v>
      </c>
      <c r="E35" s="57"/>
      <c r="F35" s="58"/>
      <c r="G35" s="53"/>
      <c r="H35" s="53"/>
    </row>
    <row r="36" spans="2:8" s="54" customFormat="1" ht="17.100000000000001" customHeight="1">
      <c r="B36" s="55"/>
      <c r="C36" s="52">
        <v>2</v>
      </c>
      <c r="D36" s="56" t="s">
        <v>19</v>
      </c>
      <c r="E36" s="68"/>
      <c r="F36" s="58"/>
      <c r="G36" s="53"/>
      <c r="H36" s="53"/>
    </row>
    <row r="37" spans="2:8" s="63" customFormat="1" ht="17.100000000000001" customHeight="1">
      <c r="B37" s="55"/>
      <c r="C37" s="65"/>
      <c r="D37" s="59" t="s">
        <v>114</v>
      </c>
      <c r="E37" s="60" t="s">
        <v>24</v>
      </c>
      <c r="F37" s="61"/>
      <c r="G37" s="62"/>
      <c r="H37" s="62"/>
    </row>
    <row r="38" spans="2:8" s="63" customFormat="1" ht="17.100000000000001" customHeight="1">
      <c r="B38" s="64"/>
      <c r="C38" s="66"/>
      <c r="D38" s="67" t="s">
        <v>114</v>
      </c>
      <c r="E38" s="60" t="s">
        <v>5</v>
      </c>
      <c r="F38" s="61"/>
      <c r="G38" s="62"/>
      <c r="H38" s="62"/>
    </row>
    <row r="39" spans="2:8" s="63" customFormat="1" ht="17.100000000000001" customHeight="1">
      <c r="B39" s="64"/>
      <c r="C39" s="66"/>
      <c r="D39" s="67" t="s">
        <v>114</v>
      </c>
      <c r="E39" s="60" t="s">
        <v>163</v>
      </c>
      <c r="F39" s="61"/>
      <c r="G39" s="62"/>
      <c r="H39" s="62"/>
    </row>
    <row r="40" spans="2:8" s="63" customFormat="1" ht="17.100000000000001" customHeight="1">
      <c r="B40" s="64"/>
      <c r="C40" s="66"/>
      <c r="D40" s="67" t="s">
        <v>114</v>
      </c>
      <c r="E40" s="60" t="s">
        <v>162</v>
      </c>
      <c r="F40" s="61"/>
      <c r="G40" s="62"/>
      <c r="H40" s="62"/>
    </row>
    <row r="41" spans="2:8" s="54" customFormat="1" ht="17.100000000000001" customHeight="1">
      <c r="B41" s="64"/>
      <c r="C41" s="52">
        <v>3</v>
      </c>
      <c r="D41" s="56" t="s">
        <v>20</v>
      </c>
      <c r="E41" s="57"/>
      <c r="F41" s="58"/>
      <c r="G41" s="53"/>
      <c r="H41" s="53"/>
    </row>
    <row r="42" spans="2:8" s="54" customFormat="1" ht="17.100000000000001" customHeight="1">
      <c r="B42" s="55"/>
      <c r="C42" s="52">
        <v>4</v>
      </c>
      <c r="D42" s="56" t="s">
        <v>21</v>
      </c>
      <c r="E42" s="57"/>
      <c r="F42" s="58"/>
      <c r="G42" s="53"/>
      <c r="H42" s="53"/>
    </row>
    <row r="43" spans="2:8" s="54" customFormat="1" ht="17.100000000000001" customHeight="1">
      <c r="B43" s="55"/>
      <c r="C43" s="52">
        <v>5</v>
      </c>
      <c r="D43" s="56" t="s">
        <v>22</v>
      </c>
      <c r="E43" s="57"/>
      <c r="F43" s="58"/>
      <c r="G43" s="53"/>
      <c r="H43" s="53"/>
    </row>
    <row r="44" spans="2:8" s="54" customFormat="1" ht="17.100000000000001" customHeight="1">
      <c r="B44" s="55"/>
      <c r="C44" s="52">
        <v>6</v>
      </c>
      <c r="D44" s="56" t="s">
        <v>23</v>
      </c>
      <c r="E44" s="57"/>
      <c r="F44" s="58"/>
      <c r="G44" s="53"/>
      <c r="H44" s="53"/>
    </row>
    <row r="45" spans="2:8" s="54" customFormat="1" ht="30" customHeight="1">
      <c r="B45" s="117"/>
      <c r="C45" s="227" t="s">
        <v>51</v>
      </c>
      <c r="D45" s="228"/>
      <c r="E45" s="229"/>
      <c r="F45" s="117"/>
      <c r="G45" s="145">
        <f>G34+G8</f>
        <v>1203534</v>
      </c>
      <c r="H45" s="145">
        <f>H34+H8</f>
        <v>0</v>
      </c>
    </row>
    <row r="46" spans="2:8" s="54" customFormat="1" ht="9.75" customHeight="1">
      <c r="B46" s="69"/>
      <c r="C46" s="69"/>
      <c r="D46" s="69"/>
      <c r="E46" s="69"/>
      <c r="F46" s="70"/>
      <c r="G46" s="71"/>
      <c r="H46" s="71"/>
    </row>
    <row r="47" spans="2:8" s="54" customFormat="1" ht="15.95" customHeight="1">
      <c r="B47" s="69"/>
      <c r="C47" s="69"/>
      <c r="D47" s="69"/>
      <c r="E47" s="69"/>
      <c r="F47" s="70"/>
      <c r="G47" s="71"/>
      <c r="H47" s="71"/>
    </row>
  </sheetData>
  <mergeCells count="8">
    <mergeCell ref="B6:B7"/>
    <mergeCell ref="C8:E8"/>
    <mergeCell ref="G2:H2"/>
    <mergeCell ref="B4:H4"/>
    <mergeCell ref="C34:E34"/>
    <mergeCell ref="C45:E45"/>
    <mergeCell ref="F6:F7"/>
    <mergeCell ref="C6:E7"/>
  </mergeCells>
  <phoneticPr fontId="0" type="noConversion"/>
  <printOptions horizontalCentered="1" verticalCentered="1"/>
  <pageMargins left="0" right="0" top="0" bottom="0" header="0.511811023622047" footer="0.511811023622047"/>
  <pageSetup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enableFormatConditionsCalculation="0">
    <tabColor indexed="47"/>
  </sheetPr>
  <dimension ref="B2:N56"/>
  <sheetViews>
    <sheetView topLeftCell="A4" workbookViewId="0">
      <selection activeCell="L11" sqref="L11"/>
    </sheetView>
  </sheetViews>
  <sheetFormatPr defaultRowHeight="12.75"/>
  <cols>
    <col min="1" max="1" width="13.28515625" style="72" customWidth="1"/>
    <col min="2" max="2" width="3.7109375" style="74" customWidth="1"/>
    <col min="3" max="3" width="2.7109375" style="74" customWidth="1"/>
    <col min="4" max="4" width="4" style="74" customWidth="1"/>
    <col min="5" max="5" width="40.5703125" style="72" customWidth="1"/>
    <col min="6" max="6" width="8.28515625" style="72" customWidth="1"/>
    <col min="7" max="8" width="15.7109375" style="75" customWidth="1"/>
    <col min="9" max="9" width="1.42578125" style="72" customWidth="1"/>
    <col min="10" max="16384" width="9.140625" style="72"/>
  </cols>
  <sheetData>
    <row r="2" spans="2:11" s="47" customFormat="1" ht="18">
      <c r="B2" s="44"/>
      <c r="C2" s="45"/>
      <c r="D2" s="45"/>
      <c r="E2" s="46"/>
      <c r="G2" s="230"/>
      <c r="H2" s="230"/>
    </row>
    <row r="3" spans="2:11" s="47" customFormat="1" ht="6" customHeight="1">
      <c r="B3" s="44"/>
      <c r="C3" s="45"/>
      <c r="D3" s="45"/>
      <c r="E3" s="46"/>
      <c r="G3" s="48"/>
      <c r="H3" s="48"/>
    </row>
    <row r="4" spans="2:11" s="76" customFormat="1" ht="18" customHeight="1">
      <c r="B4" s="231" t="s">
        <v>176</v>
      </c>
      <c r="C4" s="231"/>
      <c r="D4" s="231"/>
      <c r="E4" s="231"/>
      <c r="F4" s="231"/>
      <c r="G4" s="231"/>
      <c r="H4" s="231"/>
    </row>
    <row r="5" spans="2:11" s="17" customFormat="1" ht="6.75" customHeight="1">
      <c r="B5" s="77"/>
      <c r="C5" s="77"/>
      <c r="D5" s="77"/>
      <c r="G5" s="78"/>
      <c r="H5" s="78"/>
    </row>
    <row r="6" spans="2:11" s="76" customFormat="1" ht="15.95" customHeight="1">
      <c r="B6" s="238" t="s">
        <v>2</v>
      </c>
      <c r="C6" s="240" t="s">
        <v>47</v>
      </c>
      <c r="D6" s="241"/>
      <c r="E6" s="242"/>
      <c r="F6" s="238" t="s">
        <v>9</v>
      </c>
      <c r="G6" s="121" t="s">
        <v>141</v>
      </c>
      <c r="H6" s="121" t="s">
        <v>141</v>
      </c>
    </row>
    <row r="7" spans="2:11" s="76" customFormat="1" ht="15.95" customHeight="1">
      <c r="B7" s="239"/>
      <c r="C7" s="243"/>
      <c r="D7" s="244"/>
      <c r="E7" s="245"/>
      <c r="F7" s="239"/>
      <c r="G7" s="122" t="s">
        <v>142</v>
      </c>
      <c r="H7" s="123" t="s">
        <v>159</v>
      </c>
    </row>
    <row r="8" spans="2:11" s="54" customFormat="1" ht="24.95" customHeight="1">
      <c r="B8" s="116" t="s">
        <v>3</v>
      </c>
      <c r="C8" s="227" t="s">
        <v>143</v>
      </c>
      <c r="D8" s="228"/>
      <c r="E8" s="229"/>
      <c r="F8" s="117"/>
      <c r="G8" s="140">
        <f>G9+G10+G13+G24+G25</f>
        <v>1373280</v>
      </c>
      <c r="H8" s="140">
        <f>H9+H10+H13+H24+H25</f>
        <v>0</v>
      </c>
    </row>
    <row r="9" spans="2:11" s="54" customFormat="1" ht="15.95" customHeight="1">
      <c r="B9" s="55"/>
      <c r="C9" s="52">
        <v>1</v>
      </c>
      <c r="D9" s="56" t="s">
        <v>25</v>
      </c>
      <c r="E9" s="57"/>
      <c r="F9" s="58"/>
      <c r="G9" s="53"/>
      <c r="H9" s="53"/>
    </row>
    <row r="10" spans="2:11" s="54" customFormat="1" ht="15.95" customHeight="1">
      <c r="B10" s="55"/>
      <c r="C10" s="52">
        <v>2</v>
      </c>
      <c r="D10" s="56" t="s">
        <v>26</v>
      </c>
      <c r="E10" s="57"/>
      <c r="F10" s="58"/>
      <c r="G10" s="53">
        <f>G11+G12</f>
        <v>0</v>
      </c>
      <c r="H10" s="53">
        <f>H11+H12</f>
        <v>0</v>
      </c>
    </row>
    <row r="11" spans="2:11" s="63" customFormat="1" ht="15.95" customHeight="1">
      <c r="B11" s="55"/>
      <c r="C11" s="65"/>
      <c r="D11" s="59" t="s">
        <v>114</v>
      </c>
      <c r="E11" s="60" t="s">
        <v>119</v>
      </c>
      <c r="F11" s="61"/>
      <c r="G11" s="62"/>
      <c r="H11" s="62"/>
    </row>
    <row r="12" spans="2:11" s="63" customFormat="1" ht="15.95" customHeight="1">
      <c r="B12" s="64"/>
      <c r="C12" s="66"/>
      <c r="D12" s="67" t="s">
        <v>114</v>
      </c>
      <c r="E12" s="60" t="s">
        <v>144</v>
      </c>
      <c r="F12" s="61"/>
      <c r="G12" s="62"/>
      <c r="H12" s="62"/>
    </row>
    <row r="13" spans="2:11" s="54" customFormat="1" ht="15.95" customHeight="1">
      <c r="B13" s="148"/>
      <c r="C13" s="176">
        <v>3</v>
      </c>
      <c r="D13" s="178" t="s">
        <v>27</v>
      </c>
      <c r="E13" s="179"/>
      <c r="F13" s="117"/>
      <c r="G13" s="140">
        <f>G14+G15+G16+G17+G18+G19+G20+G21+G22+G23</f>
        <v>1373280</v>
      </c>
      <c r="H13" s="140">
        <f>H14+H15+H16+H17+H18+H19+H20+H21+H22+H23</f>
        <v>0</v>
      </c>
    </row>
    <row r="14" spans="2:11" s="63" customFormat="1" ht="15.95" customHeight="1">
      <c r="B14" s="55"/>
      <c r="C14" s="65"/>
      <c r="D14" s="59" t="s">
        <v>114</v>
      </c>
      <c r="E14" s="60" t="s">
        <v>152</v>
      </c>
      <c r="F14" s="61"/>
      <c r="G14" s="62"/>
      <c r="H14" s="62"/>
    </row>
    <row r="15" spans="2:11" s="63" customFormat="1" ht="15.95" customHeight="1">
      <c r="B15" s="64"/>
      <c r="C15" s="66"/>
      <c r="D15" s="67" t="s">
        <v>114</v>
      </c>
      <c r="E15" s="60" t="s">
        <v>153</v>
      </c>
      <c r="F15" s="61"/>
      <c r="G15" s="62">
        <v>132073</v>
      </c>
      <c r="H15" s="62"/>
      <c r="J15" s="63">
        <v>17454</v>
      </c>
      <c r="K15" s="63" t="s">
        <v>179</v>
      </c>
    </row>
    <row r="16" spans="2:11" s="63" customFormat="1" ht="15.95" customHeight="1">
      <c r="B16" s="64"/>
      <c r="C16" s="66"/>
      <c r="D16" s="67" t="s">
        <v>114</v>
      </c>
      <c r="E16" s="60" t="s">
        <v>120</v>
      </c>
      <c r="F16" s="61"/>
      <c r="G16" s="62">
        <v>40581</v>
      </c>
      <c r="H16" s="62"/>
    </row>
    <row r="17" spans="2:14" s="63" customFormat="1" ht="15.95" customHeight="1">
      <c r="B17" s="64"/>
      <c r="C17" s="66"/>
      <c r="D17" s="67" t="s">
        <v>114</v>
      </c>
      <c r="E17" s="60" t="s">
        <v>121</v>
      </c>
      <c r="F17" s="61"/>
      <c r="G17" s="62">
        <v>14546</v>
      </c>
      <c r="H17" s="62"/>
    </row>
    <row r="18" spans="2:14" s="63" customFormat="1" ht="15.95" customHeight="1">
      <c r="B18" s="64"/>
      <c r="C18" s="66"/>
      <c r="D18" s="67" t="s">
        <v>114</v>
      </c>
      <c r="E18" s="60" t="s">
        <v>122</v>
      </c>
      <c r="F18" s="61"/>
      <c r="G18" s="62">
        <v>0</v>
      </c>
      <c r="H18" s="62"/>
    </row>
    <row r="19" spans="2:14" s="63" customFormat="1" ht="15.95" customHeight="1">
      <c r="B19" s="64"/>
      <c r="C19" s="66"/>
      <c r="D19" s="67" t="s">
        <v>114</v>
      </c>
      <c r="E19" s="60" t="s">
        <v>180</v>
      </c>
      <c r="F19" s="61"/>
      <c r="G19" s="62">
        <v>1113500</v>
      </c>
      <c r="H19" s="62"/>
      <c r="N19" s="63" t="s">
        <v>178</v>
      </c>
    </row>
    <row r="20" spans="2:14" s="63" customFormat="1" ht="15.95" customHeight="1">
      <c r="B20" s="64"/>
      <c r="C20" s="66"/>
      <c r="D20" s="67" t="s">
        <v>114</v>
      </c>
      <c r="E20" s="60" t="s">
        <v>123</v>
      </c>
      <c r="F20" s="61"/>
      <c r="G20" s="62">
        <v>7258</v>
      </c>
      <c r="H20" s="62"/>
      <c r="J20" s="63" t="s">
        <v>177</v>
      </c>
      <c r="N20" s="63">
        <v>72580</v>
      </c>
    </row>
    <row r="21" spans="2:14" s="63" customFormat="1" ht="15.95" customHeight="1">
      <c r="B21" s="64"/>
      <c r="C21" s="66"/>
      <c r="D21" s="67" t="s">
        <v>114</v>
      </c>
      <c r="E21" s="60" t="s">
        <v>118</v>
      </c>
      <c r="F21" s="61"/>
      <c r="G21" s="62"/>
      <c r="H21" s="62"/>
    </row>
    <row r="22" spans="2:14" s="63" customFormat="1" ht="15.95" customHeight="1">
      <c r="B22" s="64"/>
      <c r="C22" s="66"/>
      <c r="D22" s="67" t="s">
        <v>114</v>
      </c>
      <c r="E22" s="60" t="s">
        <v>125</v>
      </c>
      <c r="F22" s="61"/>
      <c r="G22" s="62"/>
      <c r="H22" s="62"/>
    </row>
    <row r="23" spans="2:14" s="63" customFormat="1" ht="15.95" customHeight="1">
      <c r="B23" s="64"/>
      <c r="C23" s="66"/>
      <c r="D23" s="67" t="s">
        <v>114</v>
      </c>
      <c r="E23" s="60" t="s">
        <v>124</v>
      </c>
      <c r="F23" s="61"/>
      <c r="G23" s="62">
        <v>65322</v>
      </c>
      <c r="H23" s="62"/>
    </row>
    <row r="24" spans="2:14" s="54" customFormat="1" ht="15.95" customHeight="1">
      <c r="B24" s="64"/>
      <c r="C24" s="52">
        <v>4</v>
      </c>
      <c r="D24" s="56" t="s">
        <v>28</v>
      </c>
      <c r="E24" s="57"/>
      <c r="F24" s="58"/>
      <c r="G24" s="53"/>
      <c r="H24" s="53"/>
    </row>
    <row r="25" spans="2:14" s="54" customFormat="1" ht="15.95" customHeight="1">
      <c r="B25" s="55"/>
      <c r="C25" s="52">
        <v>5</v>
      </c>
      <c r="D25" s="56" t="s">
        <v>154</v>
      </c>
      <c r="E25" s="57"/>
      <c r="F25" s="58"/>
      <c r="G25" s="53"/>
      <c r="H25" s="53"/>
    </row>
    <row r="26" spans="2:14" s="54" customFormat="1" ht="24.75" customHeight="1">
      <c r="B26" s="116" t="s">
        <v>4</v>
      </c>
      <c r="C26" s="227" t="s">
        <v>48</v>
      </c>
      <c r="D26" s="228"/>
      <c r="E26" s="229"/>
      <c r="F26" s="117"/>
      <c r="G26" s="118">
        <f>G27+G30+G31+G32</f>
        <v>0</v>
      </c>
      <c r="H26" s="118">
        <f>H27+H30+H31+H32</f>
        <v>0</v>
      </c>
    </row>
    <row r="27" spans="2:14" s="54" customFormat="1" ht="15.95" customHeight="1">
      <c r="B27" s="55"/>
      <c r="C27" s="52">
        <v>1</v>
      </c>
      <c r="D27" s="56" t="s">
        <v>33</v>
      </c>
      <c r="E27" s="68"/>
      <c r="F27" s="58"/>
      <c r="G27" s="53">
        <f>G28+G29</f>
        <v>0</v>
      </c>
      <c r="H27" s="53">
        <f>H28+H29</f>
        <v>0</v>
      </c>
    </row>
    <row r="28" spans="2:14" s="63" customFormat="1" ht="15.95" customHeight="1">
      <c r="B28" s="55"/>
      <c r="C28" s="65"/>
      <c r="D28" s="59" t="s">
        <v>114</v>
      </c>
      <c r="E28" s="60" t="s">
        <v>34</v>
      </c>
      <c r="F28" s="61"/>
      <c r="G28" s="62"/>
      <c r="H28" s="62"/>
    </row>
    <row r="29" spans="2:14" s="63" customFormat="1" ht="15.95" customHeight="1">
      <c r="B29" s="64"/>
      <c r="C29" s="66"/>
      <c r="D29" s="67" t="s">
        <v>114</v>
      </c>
      <c r="E29" s="60" t="s">
        <v>31</v>
      </c>
      <c r="F29" s="61"/>
      <c r="G29" s="62"/>
      <c r="H29" s="62"/>
    </row>
    <row r="30" spans="2:14" s="54" customFormat="1" ht="15.95" customHeight="1">
      <c r="B30" s="64"/>
      <c r="C30" s="52">
        <v>2</v>
      </c>
      <c r="D30" s="56" t="s">
        <v>166</v>
      </c>
      <c r="E30" s="57"/>
      <c r="F30" s="58"/>
      <c r="G30" s="53">
        <v>0</v>
      </c>
      <c r="H30" s="53"/>
    </row>
    <row r="31" spans="2:14" s="54" customFormat="1" ht="15.95" customHeight="1">
      <c r="B31" s="55"/>
      <c r="C31" s="52">
        <v>3</v>
      </c>
      <c r="D31" s="56" t="s">
        <v>28</v>
      </c>
      <c r="E31" s="57"/>
      <c r="F31" s="58"/>
      <c r="G31" s="53"/>
      <c r="H31" s="53"/>
    </row>
    <row r="32" spans="2:14" s="54" customFormat="1" ht="15.95" customHeight="1">
      <c r="B32" s="55"/>
      <c r="C32" s="52">
        <v>4</v>
      </c>
      <c r="D32" s="56" t="s">
        <v>35</v>
      </c>
      <c r="E32" s="57"/>
      <c r="F32" s="58"/>
      <c r="G32" s="53"/>
      <c r="H32" s="53"/>
    </row>
    <row r="33" spans="2:8" s="54" customFormat="1" ht="24.75" customHeight="1">
      <c r="B33" s="124"/>
      <c r="C33" s="227" t="s">
        <v>50</v>
      </c>
      <c r="D33" s="228"/>
      <c r="E33" s="229"/>
      <c r="F33" s="117"/>
      <c r="G33" s="140">
        <f>G26+G8</f>
        <v>1373280</v>
      </c>
      <c r="H33" s="140">
        <f>H26+H8</f>
        <v>0</v>
      </c>
    </row>
    <row r="34" spans="2:8" s="54" customFormat="1" ht="24.75" customHeight="1">
      <c r="B34" s="116" t="s">
        <v>36</v>
      </c>
      <c r="C34" s="227" t="s">
        <v>37</v>
      </c>
      <c r="D34" s="228"/>
      <c r="E34" s="229"/>
      <c r="F34" s="117"/>
      <c r="G34" s="118">
        <f>G35+G36+G37+G38+G39+G40+G41+G42+G43+G44</f>
        <v>-169746</v>
      </c>
      <c r="H34" s="118">
        <f>H35+H36+H37+H38+H39+H40+H41+H42+H43+H44</f>
        <v>0</v>
      </c>
    </row>
    <row r="35" spans="2:8" s="54" customFormat="1" ht="15.95" customHeight="1">
      <c r="B35" s="55"/>
      <c r="C35" s="52">
        <v>1</v>
      </c>
      <c r="D35" s="56" t="s">
        <v>38</v>
      </c>
      <c r="E35" s="57"/>
      <c r="F35" s="58"/>
      <c r="G35" s="53"/>
      <c r="H35" s="53"/>
    </row>
    <row r="36" spans="2:8" s="54" customFormat="1" ht="15.95" customHeight="1">
      <c r="B36" s="55"/>
      <c r="C36" s="79">
        <v>2</v>
      </c>
      <c r="D36" s="56" t="s">
        <v>39</v>
      </c>
      <c r="E36" s="57"/>
      <c r="F36" s="58"/>
      <c r="G36" s="53"/>
      <c r="H36" s="53"/>
    </row>
    <row r="37" spans="2:8" s="54" customFormat="1" ht="15.95" customHeight="1">
      <c r="B37" s="55"/>
      <c r="C37" s="52">
        <v>3</v>
      </c>
      <c r="D37" s="56" t="s">
        <v>40</v>
      </c>
      <c r="E37" s="57"/>
      <c r="F37" s="58"/>
      <c r="G37" s="53"/>
      <c r="H37" s="53"/>
    </row>
    <row r="38" spans="2:8" s="54" customFormat="1" ht="15.95" customHeight="1">
      <c r="B38" s="55"/>
      <c r="C38" s="79">
        <v>4</v>
      </c>
      <c r="D38" s="56" t="s">
        <v>41</v>
      </c>
      <c r="E38" s="57"/>
      <c r="F38" s="58"/>
      <c r="G38" s="53"/>
      <c r="H38" s="53"/>
    </row>
    <row r="39" spans="2:8" s="54" customFormat="1" ht="15.95" customHeight="1">
      <c r="B39" s="55"/>
      <c r="C39" s="52">
        <v>5</v>
      </c>
      <c r="D39" s="56" t="s">
        <v>126</v>
      </c>
      <c r="E39" s="57"/>
      <c r="F39" s="58"/>
      <c r="G39" s="53"/>
      <c r="H39" s="53"/>
    </row>
    <row r="40" spans="2:8" s="54" customFormat="1" ht="15.95" customHeight="1">
      <c r="B40" s="55"/>
      <c r="C40" s="79">
        <v>6</v>
      </c>
      <c r="D40" s="56" t="s">
        <v>42</v>
      </c>
      <c r="E40" s="57"/>
      <c r="F40" s="58"/>
      <c r="G40" s="53"/>
      <c r="H40" s="53"/>
    </row>
    <row r="41" spans="2:8" s="54" customFormat="1" ht="15.95" customHeight="1">
      <c r="B41" s="55"/>
      <c r="C41" s="52">
        <v>7</v>
      </c>
      <c r="D41" s="56" t="s">
        <v>43</v>
      </c>
      <c r="E41" s="57"/>
      <c r="F41" s="58"/>
      <c r="G41" s="53"/>
      <c r="H41" s="53"/>
    </row>
    <row r="42" spans="2:8" s="54" customFormat="1" ht="15.95" customHeight="1">
      <c r="B42" s="55"/>
      <c r="C42" s="79">
        <v>8</v>
      </c>
      <c r="D42" s="56" t="s">
        <v>44</v>
      </c>
      <c r="E42" s="57"/>
      <c r="F42" s="58"/>
      <c r="G42" s="53"/>
      <c r="H42" s="53"/>
    </row>
    <row r="43" spans="2:8" s="54" customFormat="1" ht="15.95" customHeight="1">
      <c r="B43" s="55"/>
      <c r="C43" s="52">
        <v>9</v>
      </c>
      <c r="D43" s="56" t="s">
        <v>45</v>
      </c>
      <c r="E43" s="57"/>
      <c r="F43" s="58"/>
      <c r="G43" s="53"/>
      <c r="H43" s="53"/>
    </row>
    <row r="44" spans="2:8" s="54" customFormat="1" ht="15.95" customHeight="1">
      <c r="B44" s="55"/>
      <c r="C44" s="79">
        <v>10</v>
      </c>
      <c r="D44" s="56" t="s">
        <v>46</v>
      </c>
      <c r="E44" s="57"/>
      <c r="F44" s="58"/>
      <c r="G44" s="53">
        <f>Rez.1!F31</f>
        <v>-169746</v>
      </c>
      <c r="H44" s="53"/>
    </row>
    <row r="45" spans="2:8" s="54" customFormat="1" ht="24.75" customHeight="1">
      <c r="B45" s="124"/>
      <c r="C45" s="227" t="s">
        <v>49</v>
      </c>
      <c r="D45" s="228"/>
      <c r="E45" s="229"/>
      <c r="F45" s="117"/>
      <c r="G45" s="145">
        <f>G34+G33</f>
        <v>1203534</v>
      </c>
      <c r="H45" s="145">
        <f>H8+H26+H34</f>
        <v>0</v>
      </c>
    </row>
    <row r="46" spans="2:8" s="54" customFormat="1" ht="15.95" customHeight="1">
      <c r="B46" s="69"/>
      <c r="C46" s="69"/>
      <c r="D46" s="80"/>
      <c r="E46" s="70"/>
      <c r="F46" s="70"/>
      <c r="G46" s="71"/>
      <c r="H46" s="71"/>
    </row>
    <row r="47" spans="2:8" s="54" customFormat="1" ht="15.95" customHeight="1">
      <c r="B47" s="69"/>
      <c r="C47" s="69"/>
      <c r="D47" s="80"/>
      <c r="E47" s="70"/>
      <c r="F47" s="70"/>
      <c r="G47" s="71"/>
      <c r="H47" s="71"/>
    </row>
    <row r="48" spans="2:8" s="54" customFormat="1" ht="15.95" customHeight="1">
      <c r="B48" s="69"/>
      <c r="C48" s="69"/>
      <c r="D48" s="80"/>
      <c r="E48" s="70"/>
      <c r="F48" s="70"/>
      <c r="G48" s="71"/>
      <c r="H48" s="71"/>
    </row>
    <row r="49" spans="2:8" s="54" customFormat="1" ht="15.95" customHeight="1">
      <c r="B49" s="69"/>
      <c r="C49" s="69"/>
      <c r="D49" s="80"/>
      <c r="E49" s="70"/>
      <c r="F49" s="70"/>
      <c r="G49" s="71"/>
      <c r="H49" s="71"/>
    </row>
    <row r="50" spans="2:8" s="54" customFormat="1" ht="15.95" customHeight="1">
      <c r="B50" s="69"/>
      <c r="C50" s="69"/>
      <c r="D50" s="80"/>
      <c r="E50" s="70"/>
      <c r="F50" s="70"/>
      <c r="G50" s="71"/>
      <c r="H50" s="71"/>
    </row>
    <row r="51" spans="2:8" s="54" customFormat="1" ht="15.95" customHeight="1">
      <c r="B51" s="69"/>
      <c r="C51" s="69"/>
      <c r="D51" s="80"/>
      <c r="E51" s="70"/>
      <c r="F51" s="70"/>
      <c r="G51" s="71"/>
      <c r="H51" s="71"/>
    </row>
    <row r="52" spans="2:8" s="54" customFormat="1" ht="15.95" customHeight="1">
      <c r="B52" s="69"/>
      <c r="C52" s="69"/>
      <c r="D52" s="80"/>
      <c r="E52" s="70"/>
      <c r="F52" s="70"/>
      <c r="G52" s="71"/>
      <c r="H52" s="71"/>
    </row>
    <row r="53" spans="2:8" s="54" customFormat="1" ht="15.95" customHeight="1">
      <c r="B53" s="69"/>
      <c r="C53" s="69"/>
      <c r="D53" s="80"/>
      <c r="E53" s="70"/>
      <c r="F53" s="70"/>
      <c r="G53" s="71"/>
      <c r="H53" s="71"/>
    </row>
    <row r="54" spans="2:8" s="54" customFormat="1" ht="15.95" customHeight="1">
      <c r="B54" s="69"/>
      <c r="C54" s="69"/>
      <c r="D54" s="80"/>
      <c r="E54" s="70"/>
      <c r="F54" s="70"/>
      <c r="G54" s="71"/>
      <c r="H54" s="71"/>
    </row>
    <row r="55" spans="2:8" s="54" customFormat="1" ht="15.95" customHeight="1">
      <c r="B55" s="69"/>
      <c r="C55" s="69"/>
      <c r="D55" s="69"/>
      <c r="E55" s="69"/>
      <c r="F55" s="70"/>
      <c r="G55" s="71"/>
      <c r="H55" s="71"/>
    </row>
    <row r="56" spans="2:8">
      <c r="B56" s="81"/>
      <c r="C56" s="81"/>
      <c r="D56" s="82"/>
      <c r="E56" s="83"/>
      <c r="F56" s="83"/>
      <c r="G56" s="84"/>
      <c r="H56" s="84"/>
    </row>
  </sheetData>
  <mergeCells count="10">
    <mergeCell ref="C45:E45"/>
    <mergeCell ref="B6:B7"/>
    <mergeCell ref="C6:E7"/>
    <mergeCell ref="C26:E26"/>
    <mergeCell ref="C34:E34"/>
    <mergeCell ref="G2:H2"/>
    <mergeCell ref="B4:H4"/>
    <mergeCell ref="C33:E33"/>
    <mergeCell ref="C8:E8"/>
    <mergeCell ref="F6:F7"/>
  </mergeCells>
  <phoneticPr fontId="0" type="noConversion"/>
  <printOptions horizontalCentered="1" verticalCentered="1"/>
  <pageMargins left="0" right="0" top="0" bottom="0" header="0.511811023622047" footer="0.511811023622047"/>
  <pageSetup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enableFormatConditionsCalculation="0">
    <tabColor indexed="43"/>
  </sheetPr>
  <dimension ref="B2:J43"/>
  <sheetViews>
    <sheetView tabSelected="1" topLeftCell="A22" workbookViewId="0">
      <selection activeCell="F28" sqref="F28"/>
    </sheetView>
  </sheetViews>
  <sheetFormatPr defaultRowHeight="12.75"/>
  <cols>
    <col min="1" max="1" width="0.140625" style="17" customWidth="1"/>
    <col min="2" max="2" width="3.7109375" style="77" customWidth="1"/>
    <col min="3" max="3" width="5.28515625" style="77" customWidth="1"/>
    <col min="4" max="4" width="2.7109375" style="77" customWidth="1"/>
    <col min="5" max="5" width="51.7109375" style="17" customWidth="1"/>
    <col min="6" max="6" width="14.85546875" style="78" customWidth="1"/>
    <col min="7" max="7" width="14" style="78" customWidth="1"/>
    <col min="8" max="8" width="11.5703125" style="17" customWidth="1"/>
    <col min="9" max="9" width="19.7109375" style="17" customWidth="1"/>
    <col min="10" max="10" width="18" style="88" customWidth="1"/>
    <col min="11" max="11" width="9.140625" style="17"/>
    <col min="12" max="12" width="17.28515625" style="17" customWidth="1"/>
    <col min="13" max="16384" width="9.140625" style="17"/>
  </cols>
  <sheetData>
    <row r="2" spans="2:10" s="76" customFormat="1" ht="18">
      <c r="B2" s="44"/>
      <c r="C2" s="44"/>
      <c r="D2" s="45"/>
      <c r="E2" s="46"/>
      <c r="F2" s="47"/>
      <c r="G2" s="85"/>
      <c r="H2" s="47"/>
      <c r="I2" s="47"/>
      <c r="J2" s="86"/>
    </row>
    <row r="3" spans="2:10" s="76" customFormat="1" ht="7.5" customHeight="1">
      <c r="B3" s="44"/>
      <c r="C3" s="44"/>
      <c r="D3" s="45"/>
      <c r="E3" s="46"/>
      <c r="F3" s="48"/>
      <c r="G3" s="85"/>
      <c r="H3" s="47"/>
      <c r="I3" s="47"/>
      <c r="J3" s="86"/>
    </row>
    <row r="4" spans="2:10" s="76" customFormat="1" ht="29.25" customHeight="1">
      <c r="B4" s="255" t="s">
        <v>171</v>
      </c>
      <c r="C4" s="255"/>
      <c r="D4" s="255"/>
      <c r="E4" s="255"/>
      <c r="F4" s="255"/>
      <c r="G4" s="255"/>
      <c r="H4" s="87"/>
      <c r="I4" s="87"/>
      <c r="J4" s="86"/>
    </row>
    <row r="5" spans="2:10" s="76" customFormat="1" ht="18.75" customHeight="1">
      <c r="B5" s="246" t="s">
        <v>139</v>
      </c>
      <c r="C5" s="246"/>
      <c r="D5" s="246"/>
      <c r="E5" s="246"/>
      <c r="F5" s="246"/>
      <c r="G5" s="246"/>
      <c r="H5" s="49"/>
      <c r="I5" s="49"/>
      <c r="J5" s="86"/>
    </row>
    <row r="6" spans="2:10" ht="7.5" customHeight="1"/>
    <row r="7" spans="2:10" s="76" customFormat="1" ht="15.95" customHeight="1">
      <c r="B7" s="265" t="s">
        <v>2</v>
      </c>
      <c r="C7" s="259" t="s">
        <v>140</v>
      </c>
      <c r="D7" s="260"/>
      <c r="E7" s="261"/>
      <c r="F7" s="125" t="s">
        <v>141</v>
      </c>
      <c r="G7" s="125" t="s">
        <v>141</v>
      </c>
      <c r="H7" s="54"/>
      <c r="I7" s="54"/>
      <c r="J7" s="86"/>
    </row>
    <row r="8" spans="2:10" s="76" customFormat="1" ht="15.95" customHeight="1">
      <c r="B8" s="266"/>
      <c r="C8" s="262"/>
      <c r="D8" s="263"/>
      <c r="E8" s="264"/>
      <c r="F8" s="126" t="s">
        <v>142</v>
      </c>
      <c r="G8" s="127" t="s">
        <v>159</v>
      </c>
      <c r="H8" s="54"/>
      <c r="I8" s="54"/>
      <c r="J8" s="86"/>
    </row>
    <row r="9" spans="2:10" s="76" customFormat="1" ht="24.95" customHeight="1">
      <c r="B9" s="89">
        <v>1</v>
      </c>
      <c r="C9" s="252" t="s">
        <v>52</v>
      </c>
      <c r="D9" s="253"/>
      <c r="E9" s="254"/>
      <c r="F9" s="143"/>
      <c r="G9" s="143"/>
      <c r="J9" s="86"/>
    </row>
    <row r="10" spans="2:10" s="76" customFormat="1" ht="24.95" customHeight="1">
      <c r="B10" s="89">
        <v>2</v>
      </c>
      <c r="C10" s="252" t="s">
        <v>53</v>
      </c>
      <c r="D10" s="253"/>
      <c r="E10" s="254"/>
      <c r="F10" s="91"/>
      <c r="G10" s="91"/>
      <c r="J10" s="86"/>
    </row>
    <row r="11" spans="2:10" s="76" customFormat="1" ht="24.95" customHeight="1">
      <c r="B11" s="73">
        <v>3</v>
      </c>
      <c r="C11" s="252" t="s">
        <v>155</v>
      </c>
      <c r="D11" s="253"/>
      <c r="E11" s="254"/>
      <c r="F11" s="92"/>
      <c r="G11" s="92"/>
      <c r="J11" s="86"/>
    </row>
    <row r="12" spans="2:10" s="76" customFormat="1" ht="24.95" customHeight="1">
      <c r="B12" s="73">
        <v>4</v>
      </c>
      <c r="C12" s="252" t="s">
        <v>127</v>
      </c>
      <c r="D12" s="253"/>
      <c r="E12" s="254"/>
      <c r="F12" s="144"/>
      <c r="G12" s="144"/>
      <c r="J12" s="86"/>
    </row>
    <row r="13" spans="2:10" s="76" customFormat="1" ht="24.95" customHeight="1">
      <c r="B13" s="73">
        <v>5</v>
      </c>
      <c r="C13" s="252" t="s">
        <v>128</v>
      </c>
      <c r="D13" s="253"/>
      <c r="E13" s="254"/>
      <c r="F13" s="144">
        <f>F14+F15</f>
        <v>169746</v>
      </c>
      <c r="G13" s="144">
        <f>G14+G15</f>
        <v>0</v>
      </c>
      <c r="I13" s="102"/>
      <c r="J13" s="86"/>
    </row>
    <row r="14" spans="2:10" s="76" customFormat="1" ht="24.95" customHeight="1">
      <c r="B14" s="73"/>
      <c r="C14" s="90"/>
      <c r="D14" s="247" t="s">
        <v>129</v>
      </c>
      <c r="E14" s="248"/>
      <c r="F14" s="144">
        <v>145455</v>
      </c>
      <c r="G14" s="144"/>
      <c r="H14" s="63"/>
      <c r="I14" s="63"/>
      <c r="J14" s="86"/>
    </row>
    <row r="15" spans="2:10" s="76" customFormat="1" ht="24.95" customHeight="1">
      <c r="B15" s="73"/>
      <c r="C15" s="90"/>
      <c r="D15" s="247" t="s">
        <v>130</v>
      </c>
      <c r="E15" s="248"/>
      <c r="F15" s="144">
        <v>24291</v>
      </c>
      <c r="G15" s="144"/>
      <c r="H15" s="63"/>
      <c r="I15" s="214"/>
      <c r="J15" s="86"/>
    </row>
    <row r="16" spans="2:10" s="76" customFormat="1" ht="24.95" customHeight="1">
      <c r="B16" s="89">
        <v>6</v>
      </c>
      <c r="C16" s="252" t="s">
        <v>131</v>
      </c>
      <c r="D16" s="253"/>
      <c r="E16" s="254"/>
      <c r="F16" s="141"/>
      <c r="G16" s="141"/>
      <c r="J16" s="86"/>
    </row>
    <row r="17" spans="2:10" s="76" customFormat="1" ht="24.95" customHeight="1">
      <c r="B17" s="89">
        <v>7</v>
      </c>
      <c r="C17" s="252" t="s">
        <v>164</v>
      </c>
      <c r="D17" s="253"/>
      <c r="E17" s="254"/>
      <c r="F17" s="141"/>
      <c r="G17" s="141"/>
      <c r="J17" s="86"/>
    </row>
    <row r="18" spans="2:10" s="76" customFormat="1" ht="39.950000000000003" customHeight="1">
      <c r="B18" s="128">
        <v>8</v>
      </c>
      <c r="C18" s="227" t="s">
        <v>132</v>
      </c>
      <c r="D18" s="228"/>
      <c r="E18" s="229"/>
      <c r="F18" s="142">
        <f>F12+F13+F16+F17</f>
        <v>169746</v>
      </c>
      <c r="G18" s="142">
        <f>G12+G13+G16+G17</f>
        <v>0</v>
      </c>
      <c r="H18" s="54"/>
      <c r="I18" s="54"/>
      <c r="J18" s="215"/>
    </row>
    <row r="19" spans="2:10" s="76" customFormat="1" ht="39.950000000000003" customHeight="1">
      <c r="B19" s="89">
        <v>9</v>
      </c>
      <c r="C19" s="256" t="s">
        <v>133</v>
      </c>
      <c r="D19" s="257"/>
      <c r="E19" s="258"/>
      <c r="F19" s="143">
        <f>(F9+F10)-F18</f>
        <v>-169746</v>
      </c>
      <c r="G19" s="143"/>
      <c r="H19" s="54"/>
      <c r="I19" s="54"/>
      <c r="J19" s="86"/>
    </row>
    <row r="20" spans="2:10" s="76" customFormat="1" ht="24.95" customHeight="1">
      <c r="B20" s="89">
        <v>10</v>
      </c>
      <c r="C20" s="252" t="s">
        <v>54</v>
      </c>
      <c r="D20" s="253"/>
      <c r="E20" s="254"/>
      <c r="F20" s="91"/>
      <c r="G20" s="91"/>
      <c r="J20" s="86"/>
    </row>
    <row r="21" spans="2:10" s="76" customFormat="1" ht="24.95" customHeight="1">
      <c r="B21" s="89">
        <v>11</v>
      </c>
      <c r="C21" s="252" t="s">
        <v>134</v>
      </c>
      <c r="D21" s="253"/>
      <c r="E21" s="254"/>
      <c r="F21" s="91"/>
      <c r="G21" s="91"/>
      <c r="J21" s="86"/>
    </row>
    <row r="22" spans="2:10" s="76" customFormat="1" ht="24.95" customHeight="1">
      <c r="B22" s="89">
        <v>12</v>
      </c>
      <c r="C22" s="252" t="s">
        <v>55</v>
      </c>
      <c r="D22" s="253"/>
      <c r="E22" s="254"/>
      <c r="F22" s="143">
        <f>F23+F24+F25+F26</f>
        <v>0</v>
      </c>
      <c r="G22" s="91">
        <f>G23+G24+G25+G26</f>
        <v>0</v>
      </c>
      <c r="J22" s="86"/>
    </row>
    <row r="23" spans="2:10" s="76" customFormat="1" ht="24.95" customHeight="1">
      <c r="B23" s="89"/>
      <c r="C23" s="94">
        <v>121</v>
      </c>
      <c r="D23" s="247" t="s">
        <v>56</v>
      </c>
      <c r="E23" s="248"/>
      <c r="F23" s="62"/>
      <c r="G23" s="62"/>
      <c r="H23" s="63"/>
      <c r="I23" s="63"/>
      <c r="J23" s="86"/>
    </row>
    <row r="24" spans="2:10" s="76" customFormat="1" ht="24.95" customHeight="1">
      <c r="B24" s="89"/>
      <c r="C24" s="90">
        <v>122</v>
      </c>
      <c r="D24" s="247" t="s">
        <v>135</v>
      </c>
      <c r="E24" s="248"/>
      <c r="F24" s="62"/>
      <c r="G24" s="62"/>
      <c r="H24" s="63"/>
      <c r="I24" s="63"/>
      <c r="J24" s="86"/>
    </row>
    <row r="25" spans="2:10" s="76" customFormat="1" ht="24.95" customHeight="1">
      <c r="B25" s="89"/>
      <c r="C25" s="90">
        <v>123</v>
      </c>
      <c r="D25" s="247" t="s">
        <v>57</v>
      </c>
      <c r="E25" s="248"/>
      <c r="F25" s="62"/>
      <c r="G25" s="62"/>
      <c r="H25" s="63"/>
      <c r="I25" s="63"/>
      <c r="J25" s="86"/>
    </row>
    <row r="26" spans="2:10" s="76" customFormat="1" ht="24.95" customHeight="1">
      <c r="B26" s="89"/>
      <c r="C26" s="90">
        <v>124</v>
      </c>
      <c r="D26" s="247" t="s">
        <v>170</v>
      </c>
      <c r="E26" s="248"/>
      <c r="F26" s="141"/>
      <c r="G26" s="62"/>
      <c r="H26" s="63"/>
      <c r="I26" s="63"/>
      <c r="J26" s="86"/>
    </row>
    <row r="27" spans="2:10" s="76" customFormat="1" ht="39.950000000000003" customHeight="1">
      <c r="B27" s="89">
        <v>13</v>
      </c>
      <c r="C27" s="256" t="s">
        <v>58</v>
      </c>
      <c r="D27" s="257"/>
      <c r="E27" s="258"/>
      <c r="F27" s="53">
        <f>F22+F21+F20</f>
        <v>0</v>
      </c>
      <c r="G27" s="53">
        <f>G22+G21+G20</f>
        <v>0</v>
      </c>
      <c r="H27" s="54"/>
      <c r="I27" s="54"/>
      <c r="J27" s="86"/>
    </row>
    <row r="28" spans="2:10" s="76" customFormat="1" ht="39.950000000000003" customHeight="1">
      <c r="B28" s="128">
        <v>14</v>
      </c>
      <c r="C28" s="249" t="s">
        <v>137</v>
      </c>
      <c r="D28" s="250"/>
      <c r="E28" s="251"/>
      <c r="F28" s="118">
        <f>F19+F27</f>
        <v>-169746</v>
      </c>
      <c r="G28" s="118">
        <f>G19+G27</f>
        <v>0</v>
      </c>
      <c r="H28" s="54"/>
      <c r="I28" s="54"/>
      <c r="J28" s="86"/>
    </row>
    <row r="29" spans="2:10" s="76" customFormat="1" ht="24.95" customHeight="1">
      <c r="B29" s="209"/>
      <c r="C29" s="212">
        <v>14.1</v>
      </c>
      <c r="D29" s="210"/>
      <c r="E29" s="213" t="s">
        <v>169</v>
      </c>
      <c r="F29" s="211"/>
      <c r="G29" s="211"/>
      <c r="H29" s="54"/>
      <c r="I29" s="54"/>
      <c r="J29" s="86"/>
    </row>
    <row r="30" spans="2:10" s="76" customFormat="1" ht="24.95" customHeight="1">
      <c r="B30" s="89">
        <v>15</v>
      </c>
      <c r="C30" s="252" t="s">
        <v>59</v>
      </c>
      <c r="D30" s="253"/>
      <c r="E30" s="254"/>
      <c r="F30" s="91"/>
      <c r="G30" s="91">
        <f>G28*20%</f>
        <v>0</v>
      </c>
      <c r="J30" s="86"/>
    </row>
    <row r="31" spans="2:10" s="76" customFormat="1" ht="20.100000000000001" customHeight="1">
      <c r="B31" s="128">
        <v>16</v>
      </c>
      <c r="C31" s="249" t="s">
        <v>138</v>
      </c>
      <c r="D31" s="250"/>
      <c r="E31" s="251"/>
      <c r="F31" s="140">
        <f>F28-F30</f>
        <v>-169746</v>
      </c>
      <c r="G31" s="140">
        <f>G28-G30</f>
        <v>0</v>
      </c>
      <c r="H31" s="54"/>
      <c r="I31" s="54"/>
      <c r="J31" s="86"/>
    </row>
    <row r="32" spans="2:10" s="76" customFormat="1" ht="24.95" customHeight="1">
      <c r="B32" s="89">
        <v>17</v>
      </c>
      <c r="C32" s="252" t="s">
        <v>136</v>
      </c>
      <c r="D32" s="253"/>
      <c r="E32" s="254"/>
      <c r="F32" s="91"/>
      <c r="G32" s="91"/>
      <c r="J32" s="86"/>
    </row>
    <row r="33" spans="2:10" s="76" customFormat="1" ht="15.95" customHeight="1">
      <c r="B33" s="95"/>
      <c r="C33" s="95"/>
      <c r="D33" s="95"/>
      <c r="E33" s="96"/>
      <c r="F33" s="97"/>
      <c r="G33" s="97"/>
      <c r="J33" s="86"/>
    </row>
    <row r="34" spans="2:10" s="76" customFormat="1" ht="15.95" customHeight="1">
      <c r="B34" s="95"/>
      <c r="C34" s="95"/>
      <c r="D34" s="95"/>
      <c r="E34" s="96"/>
      <c r="F34" s="97"/>
      <c r="G34" s="97"/>
      <c r="J34" s="86"/>
    </row>
    <row r="35" spans="2:10" s="76" customFormat="1" ht="15.95" customHeight="1">
      <c r="B35" s="95"/>
      <c r="C35" s="95"/>
      <c r="D35" s="95"/>
      <c r="E35" s="96"/>
      <c r="F35" s="97"/>
      <c r="G35" s="97"/>
      <c r="J35" s="86"/>
    </row>
    <row r="36" spans="2:10" s="76" customFormat="1" ht="15.95" customHeight="1">
      <c r="B36" s="95"/>
      <c r="C36" s="95"/>
      <c r="D36" s="95"/>
      <c r="E36" s="96"/>
      <c r="F36" s="97"/>
      <c r="G36" s="97"/>
      <c r="J36" s="86"/>
    </row>
    <row r="37" spans="2:10" s="76" customFormat="1" ht="15.95" customHeight="1">
      <c r="B37" s="95"/>
      <c r="C37" s="95"/>
      <c r="D37" s="95"/>
      <c r="E37" s="96"/>
      <c r="F37" s="97"/>
      <c r="G37" s="97"/>
      <c r="J37" s="86"/>
    </row>
    <row r="38" spans="2:10" s="76" customFormat="1" ht="15.95" customHeight="1">
      <c r="B38" s="95"/>
      <c r="C38" s="95"/>
      <c r="D38" s="95"/>
      <c r="E38" s="96"/>
      <c r="F38" s="97"/>
      <c r="G38" s="97"/>
      <c r="J38" s="86"/>
    </row>
    <row r="39" spans="2:10" s="76" customFormat="1" ht="15.95" customHeight="1">
      <c r="B39" s="95"/>
      <c r="C39" s="95"/>
      <c r="D39" s="95"/>
      <c r="E39" s="96"/>
      <c r="F39" s="97"/>
      <c r="G39" s="97"/>
      <c r="J39" s="86"/>
    </row>
    <row r="40" spans="2:10" s="76" customFormat="1" ht="15.95" customHeight="1">
      <c r="B40" s="95"/>
      <c r="C40" s="95"/>
      <c r="D40" s="95"/>
      <c r="E40" s="96"/>
      <c r="F40" s="97"/>
      <c r="G40" s="97"/>
      <c r="J40" s="86"/>
    </row>
    <row r="41" spans="2:10" s="76" customFormat="1" ht="15.95" customHeight="1">
      <c r="B41" s="95"/>
      <c r="C41" s="95"/>
      <c r="D41" s="95"/>
      <c r="E41" s="96"/>
      <c r="F41" s="97"/>
      <c r="G41" s="97"/>
      <c r="J41" s="86"/>
    </row>
    <row r="42" spans="2:10" s="76" customFormat="1" ht="15.95" customHeight="1">
      <c r="B42" s="95"/>
      <c r="C42" s="95"/>
      <c r="D42" s="95"/>
      <c r="E42" s="95"/>
      <c r="F42" s="97"/>
      <c r="G42" s="97"/>
      <c r="J42" s="86"/>
    </row>
    <row r="43" spans="2:10">
      <c r="B43" s="98"/>
      <c r="C43" s="98"/>
      <c r="D43" s="98"/>
      <c r="E43" s="31"/>
      <c r="F43" s="99"/>
      <c r="G43" s="99"/>
    </row>
  </sheetData>
  <mergeCells count="27">
    <mergeCell ref="B4:G4"/>
    <mergeCell ref="C27:E27"/>
    <mergeCell ref="C7:E8"/>
    <mergeCell ref="B7:B8"/>
    <mergeCell ref="C18:E18"/>
    <mergeCell ref="C19:E19"/>
    <mergeCell ref="C9:E9"/>
    <mergeCell ref="C10:E10"/>
    <mergeCell ref="C11:E11"/>
    <mergeCell ref="C12:E12"/>
    <mergeCell ref="C21:E21"/>
    <mergeCell ref="C32:E32"/>
    <mergeCell ref="C31:E31"/>
    <mergeCell ref="C13:E13"/>
    <mergeCell ref="D14:E14"/>
    <mergeCell ref="D15:E15"/>
    <mergeCell ref="C16:E16"/>
    <mergeCell ref="B5:G5"/>
    <mergeCell ref="D26:E26"/>
    <mergeCell ref="C28:E28"/>
    <mergeCell ref="C30:E30"/>
    <mergeCell ref="C22:E22"/>
    <mergeCell ref="D23:E23"/>
    <mergeCell ref="D24:E24"/>
    <mergeCell ref="D25:E25"/>
    <mergeCell ref="C17:E17"/>
    <mergeCell ref="C20:E20"/>
  </mergeCells>
  <phoneticPr fontId="0" type="noConversion"/>
  <printOptions horizontalCentered="1" verticalCentered="1"/>
  <pageMargins left="0" right="0" top="0" bottom="0" header="0.24" footer="0.24"/>
  <pageSetup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 enableFormatConditionsCalculation="0">
    <tabColor indexed="44"/>
  </sheetPr>
  <dimension ref="B2:J49"/>
  <sheetViews>
    <sheetView topLeftCell="A23" workbookViewId="0">
      <selection activeCell="B5" sqref="B5:G40"/>
    </sheetView>
  </sheetViews>
  <sheetFormatPr defaultRowHeight="12.75"/>
  <cols>
    <col min="1" max="1" width="13.28515625" style="72" customWidth="1"/>
    <col min="2" max="3" width="3.7109375" style="74" customWidth="1"/>
    <col min="4" max="4" width="3.5703125" style="74" customWidth="1"/>
    <col min="5" max="5" width="44.42578125" style="72" customWidth="1"/>
    <col min="6" max="7" width="15.42578125" style="75" customWidth="1"/>
    <col min="8" max="8" width="1.42578125" style="72" customWidth="1"/>
    <col min="9" max="9" width="9.140625" style="72"/>
    <col min="10" max="10" width="12.7109375" style="72" customWidth="1"/>
    <col min="11" max="16384" width="9.140625" style="72"/>
  </cols>
  <sheetData>
    <row r="2" spans="2:10" s="47" customFormat="1" ht="18">
      <c r="B2" s="44"/>
      <c r="C2" s="44"/>
      <c r="D2" s="45"/>
      <c r="E2" s="46"/>
      <c r="G2" s="85"/>
    </row>
    <row r="3" spans="2:10" s="47" customFormat="1" ht="7.5" customHeight="1">
      <c r="B3" s="44"/>
      <c r="C3" s="44"/>
      <c r="D3" s="45"/>
      <c r="E3" s="46"/>
      <c r="F3" s="106"/>
      <c r="G3" s="107"/>
    </row>
    <row r="4" spans="2:10" s="47" customFormat="1" ht="8.25" customHeight="1">
      <c r="B4" s="44"/>
      <c r="C4" s="44"/>
      <c r="D4" s="45"/>
      <c r="E4" s="46"/>
      <c r="F4" s="48"/>
      <c r="G4" s="85"/>
    </row>
    <row r="5" spans="2:10" s="87" customFormat="1" ht="18" customHeight="1">
      <c r="B5" s="255" t="s">
        <v>182</v>
      </c>
      <c r="C5" s="255"/>
      <c r="D5" s="255"/>
      <c r="E5" s="255"/>
      <c r="F5" s="255"/>
      <c r="G5" s="255"/>
    </row>
    <row r="6" spans="2:10" s="105" customFormat="1" ht="6.75" customHeight="1">
      <c r="B6" s="103"/>
      <c r="C6" s="103"/>
      <c r="D6" s="103"/>
      <c r="F6" s="104"/>
      <c r="G6" s="104"/>
    </row>
    <row r="7" spans="2:10" s="54" customFormat="1" ht="15.95" customHeight="1">
      <c r="B7" s="273" t="s">
        <v>2</v>
      </c>
      <c r="C7" s="259" t="s">
        <v>91</v>
      </c>
      <c r="D7" s="260"/>
      <c r="E7" s="261"/>
      <c r="F7" s="180" t="s">
        <v>141</v>
      </c>
      <c r="G7" s="180" t="s">
        <v>141</v>
      </c>
    </row>
    <row r="8" spans="2:10" s="54" customFormat="1" ht="15.95" customHeight="1">
      <c r="B8" s="274"/>
      <c r="C8" s="262"/>
      <c r="D8" s="263"/>
      <c r="E8" s="264"/>
      <c r="F8" s="181" t="s">
        <v>142</v>
      </c>
      <c r="G8" s="182" t="s">
        <v>159</v>
      </c>
    </row>
    <row r="9" spans="2:10" s="54" customFormat="1" ht="24.95" customHeight="1">
      <c r="B9" s="162"/>
      <c r="C9" s="100" t="s">
        <v>72</v>
      </c>
      <c r="D9" s="101"/>
      <c r="E9" s="68"/>
      <c r="F9" s="163"/>
      <c r="G9" s="164"/>
    </row>
    <row r="10" spans="2:10" s="54" customFormat="1" ht="20.100000000000001" customHeight="1">
      <c r="B10" s="162"/>
      <c r="C10" s="100"/>
      <c r="D10" s="165" t="s">
        <v>167</v>
      </c>
      <c r="E10" s="165"/>
      <c r="F10" s="163">
        <f>Rez.1!F19</f>
        <v>-169746</v>
      </c>
      <c r="G10" s="163"/>
    </row>
    <row r="11" spans="2:10" s="54" customFormat="1" ht="20.100000000000001" customHeight="1">
      <c r="B11" s="162"/>
      <c r="C11" s="108"/>
      <c r="D11" s="166" t="s">
        <v>92</v>
      </c>
      <c r="E11" s="167"/>
      <c r="F11" s="163"/>
      <c r="G11" s="164"/>
    </row>
    <row r="12" spans="2:10" s="54" customFormat="1" ht="20.100000000000001" customHeight="1">
      <c r="B12" s="183"/>
      <c r="C12" s="184"/>
      <c r="D12" s="185"/>
      <c r="E12" s="186" t="s">
        <v>101</v>
      </c>
      <c r="F12" s="187">
        <f>Rez.1!F16</f>
        <v>0</v>
      </c>
      <c r="G12" s="187"/>
    </row>
    <row r="13" spans="2:10" s="54" customFormat="1" ht="20.100000000000001" customHeight="1">
      <c r="B13" s="162"/>
      <c r="C13" s="100"/>
      <c r="D13" s="101"/>
      <c r="E13" s="168" t="s">
        <v>102</v>
      </c>
      <c r="F13" s="163"/>
      <c r="G13" s="164"/>
    </row>
    <row r="14" spans="2:10" s="54" customFormat="1" ht="20.100000000000001" customHeight="1">
      <c r="B14" s="162"/>
      <c r="C14" s="100"/>
      <c r="D14" s="101"/>
      <c r="E14" s="168" t="s">
        <v>103</v>
      </c>
      <c r="F14" s="163"/>
      <c r="G14" s="164"/>
    </row>
    <row r="15" spans="2:10" s="54" customFormat="1" ht="20.100000000000001" customHeight="1">
      <c r="B15" s="183"/>
      <c r="C15" s="184"/>
      <c r="D15" s="185"/>
      <c r="E15" s="186" t="s">
        <v>104</v>
      </c>
      <c r="F15" s="187">
        <v>0</v>
      </c>
      <c r="G15" s="187"/>
    </row>
    <row r="16" spans="2:10" s="70" customFormat="1" ht="20.100000000000001" customHeight="1">
      <c r="B16" s="275"/>
      <c r="C16" s="267"/>
      <c r="D16" s="169" t="s">
        <v>93</v>
      </c>
      <c r="E16" s="112"/>
      <c r="F16" s="269">
        <f>Aktivet!H13-Aktivet!G13</f>
        <v>-1203534</v>
      </c>
      <c r="G16" s="269"/>
      <c r="J16" s="71"/>
    </row>
    <row r="17" spans="2:7" s="70" customFormat="1" ht="20.100000000000001" customHeight="1">
      <c r="B17" s="276"/>
      <c r="C17" s="268"/>
      <c r="D17" s="170" t="s">
        <v>94</v>
      </c>
      <c r="E17" s="112"/>
      <c r="F17" s="270"/>
      <c r="G17" s="270"/>
    </row>
    <row r="18" spans="2:7" s="54" customFormat="1" ht="20.100000000000001" customHeight="1">
      <c r="B18" s="161"/>
      <c r="C18" s="100"/>
      <c r="D18" s="165" t="s">
        <v>95</v>
      </c>
      <c r="E18" s="165"/>
      <c r="F18" s="171">
        <f>Aktivet!H21-Aktivet!G21</f>
        <v>0</v>
      </c>
      <c r="G18" s="171"/>
    </row>
    <row r="19" spans="2:7" s="54" customFormat="1" ht="20.100000000000001" customHeight="1">
      <c r="B19" s="271"/>
      <c r="C19" s="267"/>
      <c r="D19" s="169" t="s">
        <v>96</v>
      </c>
      <c r="E19" s="169"/>
      <c r="F19" s="269">
        <f>Pasivet!G13-Pasivet!H13</f>
        <v>1373280</v>
      </c>
      <c r="G19" s="269"/>
    </row>
    <row r="20" spans="2:7" s="54" customFormat="1" ht="20.100000000000001" customHeight="1">
      <c r="B20" s="272"/>
      <c r="C20" s="268"/>
      <c r="D20" s="166" t="s">
        <v>97</v>
      </c>
      <c r="E20" s="166"/>
      <c r="F20" s="270"/>
      <c r="G20" s="270"/>
    </row>
    <row r="21" spans="2:7" s="54" customFormat="1" ht="20.100000000000001" customHeight="1">
      <c r="B21" s="162"/>
      <c r="C21" s="100"/>
      <c r="D21" s="110" t="s">
        <v>98</v>
      </c>
      <c r="E21" s="110"/>
      <c r="F21" s="146">
        <f>F10+F16+F18+F19</f>
        <v>0</v>
      </c>
      <c r="G21" s="146"/>
    </row>
    <row r="22" spans="2:7" s="54" customFormat="1" ht="20.100000000000001" customHeight="1">
      <c r="B22" s="162"/>
      <c r="C22" s="100"/>
      <c r="D22" s="165" t="s">
        <v>75</v>
      </c>
      <c r="E22" s="165"/>
      <c r="F22" s="163">
        <f>F15</f>
        <v>0</v>
      </c>
      <c r="G22" s="163"/>
    </row>
    <row r="23" spans="2:7" s="54" customFormat="1" ht="20.100000000000001" customHeight="1">
      <c r="B23" s="162"/>
      <c r="C23" s="100"/>
      <c r="D23" s="165" t="s">
        <v>76</v>
      </c>
      <c r="E23" s="165"/>
      <c r="F23" s="163">
        <f>Rez.1!F30</f>
        <v>0</v>
      </c>
      <c r="G23" s="163"/>
    </row>
    <row r="24" spans="2:7" s="63" customFormat="1" ht="20.100000000000001" customHeight="1">
      <c r="B24" s="162"/>
      <c r="C24" s="100"/>
      <c r="D24" s="111" t="s">
        <v>99</v>
      </c>
      <c r="E24" s="110"/>
      <c r="F24" s="147">
        <f>F21-F23-F22</f>
        <v>0</v>
      </c>
      <c r="G24" s="147"/>
    </row>
    <row r="25" spans="2:7" s="54" customFormat="1" ht="24.95" customHeight="1">
      <c r="B25" s="183"/>
      <c r="C25" s="189" t="s">
        <v>77</v>
      </c>
      <c r="D25" s="185"/>
      <c r="E25" s="194"/>
      <c r="F25" s="187"/>
      <c r="G25" s="195"/>
    </row>
    <row r="26" spans="2:7" s="54" customFormat="1" ht="20.100000000000001" customHeight="1">
      <c r="B26" s="162"/>
      <c r="C26" s="100"/>
      <c r="D26" s="165" t="s">
        <v>78</v>
      </c>
      <c r="E26" s="165"/>
      <c r="F26" s="163"/>
      <c r="G26" s="164"/>
    </row>
    <row r="27" spans="2:7" s="54" customFormat="1" ht="20.100000000000001" customHeight="1">
      <c r="B27" s="162"/>
      <c r="C27" s="100"/>
      <c r="D27" s="165" t="s">
        <v>168</v>
      </c>
      <c r="E27" s="165"/>
      <c r="F27" s="163">
        <f>Aktivet!G34-Aktivet!H34</f>
        <v>0</v>
      </c>
      <c r="G27" s="164"/>
    </row>
    <row r="28" spans="2:7" s="54" customFormat="1" ht="20.100000000000001" customHeight="1">
      <c r="B28" s="162"/>
      <c r="C28" s="93"/>
      <c r="D28" s="165" t="s">
        <v>79</v>
      </c>
      <c r="E28" s="165"/>
      <c r="F28" s="163"/>
      <c r="G28" s="164"/>
    </row>
    <row r="29" spans="2:7" s="54" customFormat="1" ht="20.100000000000001" customHeight="1">
      <c r="B29" s="162"/>
      <c r="C29" s="172"/>
      <c r="D29" s="165" t="s">
        <v>80</v>
      </c>
      <c r="E29" s="165"/>
      <c r="F29" s="163"/>
      <c r="G29" s="164"/>
    </row>
    <row r="30" spans="2:7" s="54" customFormat="1" ht="20.100000000000001" customHeight="1">
      <c r="B30" s="162"/>
      <c r="C30" s="172"/>
      <c r="D30" s="165" t="s">
        <v>81</v>
      </c>
      <c r="E30" s="165"/>
      <c r="F30" s="163"/>
      <c r="G30" s="164"/>
    </row>
    <row r="31" spans="2:7" s="63" customFormat="1" ht="20.100000000000001" customHeight="1">
      <c r="B31" s="162"/>
      <c r="C31" s="172"/>
      <c r="D31" s="60" t="s">
        <v>82</v>
      </c>
      <c r="E31" s="165"/>
      <c r="F31" s="147">
        <f>SUM(F26:F30)</f>
        <v>0</v>
      </c>
      <c r="G31" s="147"/>
    </row>
    <row r="32" spans="2:7" s="54" customFormat="1" ht="24.95" customHeight="1">
      <c r="B32" s="183"/>
      <c r="C32" s="184" t="s">
        <v>83</v>
      </c>
      <c r="D32" s="196"/>
      <c r="E32" s="194"/>
      <c r="F32" s="187"/>
      <c r="G32" s="195"/>
    </row>
    <row r="33" spans="2:9" s="54" customFormat="1" ht="20.100000000000001" customHeight="1">
      <c r="B33" s="162"/>
      <c r="C33" s="172"/>
      <c r="D33" s="165" t="s">
        <v>90</v>
      </c>
      <c r="E33" s="165"/>
      <c r="F33" s="163"/>
      <c r="G33" s="164"/>
    </row>
    <row r="34" spans="2:9" s="54" customFormat="1" ht="20.100000000000001" customHeight="1">
      <c r="B34" s="162"/>
      <c r="C34" s="172"/>
      <c r="D34" s="165" t="s">
        <v>84</v>
      </c>
      <c r="E34" s="165"/>
      <c r="F34" s="163">
        <v>0</v>
      </c>
      <c r="G34" s="164"/>
    </row>
    <row r="35" spans="2:9" s="54" customFormat="1" ht="20.100000000000001" customHeight="1">
      <c r="B35" s="162"/>
      <c r="C35" s="172"/>
      <c r="D35" s="165" t="s">
        <v>85</v>
      </c>
      <c r="E35" s="165"/>
      <c r="F35" s="163"/>
      <c r="G35" s="164"/>
    </row>
    <row r="36" spans="2:9" s="54" customFormat="1" ht="20.100000000000001" customHeight="1">
      <c r="B36" s="162"/>
      <c r="C36" s="172"/>
      <c r="D36" s="165" t="s">
        <v>86</v>
      </c>
      <c r="E36" s="165"/>
      <c r="F36" s="163"/>
      <c r="G36" s="164"/>
    </row>
    <row r="37" spans="2:9" s="63" customFormat="1" ht="20.100000000000001" customHeight="1">
      <c r="B37" s="162"/>
      <c r="C37" s="172"/>
      <c r="D37" s="60" t="s">
        <v>100</v>
      </c>
      <c r="E37" s="165"/>
      <c r="F37" s="147">
        <f>SUM(F33:F36)</f>
        <v>0</v>
      </c>
      <c r="G37" s="164"/>
    </row>
    <row r="38" spans="2:9" ht="25.5" customHeight="1">
      <c r="B38" s="188"/>
      <c r="C38" s="189" t="s">
        <v>87</v>
      </c>
      <c r="D38" s="188"/>
      <c r="E38" s="190"/>
      <c r="F38" s="191">
        <f>F24+F31+F37</f>
        <v>0</v>
      </c>
      <c r="G38" s="192"/>
      <c r="I38" s="177"/>
    </row>
    <row r="39" spans="2:9" ht="25.5" customHeight="1">
      <c r="B39" s="173"/>
      <c r="C39" s="109" t="s">
        <v>88</v>
      </c>
      <c r="D39" s="173"/>
      <c r="E39" s="174"/>
      <c r="F39" s="175">
        <f>Aktivet!H9</f>
        <v>0</v>
      </c>
      <c r="G39" s="175"/>
    </row>
    <row r="40" spans="2:9" ht="25.5" customHeight="1">
      <c r="B40" s="188"/>
      <c r="C40" s="189" t="s">
        <v>89</v>
      </c>
      <c r="D40" s="188"/>
      <c r="E40" s="190"/>
      <c r="F40" s="193">
        <f>F38+F39</f>
        <v>0</v>
      </c>
      <c r="G40" s="193"/>
    </row>
    <row r="44" spans="2:9">
      <c r="F44" s="84"/>
    </row>
    <row r="45" spans="2:9">
      <c r="F45" s="71"/>
    </row>
    <row r="46" spans="2:9">
      <c r="F46" s="84"/>
    </row>
    <row r="47" spans="2:9">
      <c r="F47" s="84"/>
    </row>
    <row r="48" spans="2:9">
      <c r="F48" s="84"/>
    </row>
    <row r="49" spans="6:6">
      <c r="F49" s="84"/>
    </row>
  </sheetData>
  <mergeCells count="11">
    <mergeCell ref="B16:B17"/>
    <mergeCell ref="C16:C17"/>
    <mergeCell ref="G19:G20"/>
    <mergeCell ref="C19:C20"/>
    <mergeCell ref="B19:B20"/>
    <mergeCell ref="F19:F20"/>
    <mergeCell ref="B5:G5"/>
    <mergeCell ref="C7:E8"/>
    <mergeCell ref="B7:B8"/>
    <mergeCell ref="F16:F17"/>
    <mergeCell ref="G16:G17"/>
  </mergeCells>
  <phoneticPr fontId="0" type="noConversion"/>
  <printOptions horizontalCentered="1" verticalCentered="1"/>
  <pageMargins left="0" right="0" top="0" bottom="0" header="0.51181102362204722" footer="0.51181102362204722"/>
  <pageSetup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 enableFormatConditionsCalculation="0">
    <tabColor indexed="61"/>
  </sheetPr>
  <dimension ref="A2:H103"/>
  <sheetViews>
    <sheetView workbookViewId="0">
      <selection activeCell="A4" sqref="A4:H22"/>
    </sheetView>
  </sheetViews>
  <sheetFormatPr defaultColWidth="17.7109375" defaultRowHeight="12.75"/>
  <cols>
    <col min="1" max="1" width="2.85546875" customWidth="1"/>
    <col min="2" max="2" width="31.28515625" customWidth="1"/>
    <col min="3" max="3" width="14.85546875" bestFit="1" customWidth="1"/>
    <col min="4" max="4" width="13" customWidth="1"/>
    <col min="5" max="5" width="14" bestFit="1" customWidth="1"/>
    <col min="6" max="6" width="17.140625" customWidth="1"/>
    <col min="7" max="7" width="18.140625" bestFit="1" customWidth="1"/>
    <col min="8" max="8" width="12.140625" customWidth="1"/>
    <col min="9" max="9" width="2.7109375" customWidth="1"/>
  </cols>
  <sheetData>
    <row r="2" spans="1:8" ht="15">
      <c r="B2" s="1"/>
    </row>
    <row r="3" spans="1:8" ht="6.75" customHeight="1"/>
    <row r="4" spans="1:8" ht="25.5" customHeight="1">
      <c r="A4" s="277" t="s">
        <v>184</v>
      </c>
      <c r="B4" s="277"/>
      <c r="C4" s="277"/>
      <c r="D4" s="277"/>
      <c r="E4" s="277"/>
      <c r="F4" s="277"/>
      <c r="G4" s="277"/>
      <c r="H4" s="277"/>
    </row>
    <row r="5" spans="1:8" ht="6.75" customHeight="1"/>
    <row r="6" spans="1:8" ht="12.75" customHeight="1">
      <c r="B6" s="12" t="s">
        <v>65</v>
      </c>
      <c r="G6" s="2"/>
    </row>
    <row r="7" spans="1:8" ht="6.75" customHeight="1" thickBot="1"/>
    <row r="8" spans="1:8" s="3" customFormat="1" ht="24.95" customHeight="1" thickTop="1">
      <c r="A8" s="278"/>
      <c r="B8" s="279"/>
      <c r="C8" s="149" t="s">
        <v>40</v>
      </c>
      <c r="D8" s="149" t="s">
        <v>41</v>
      </c>
      <c r="E8" s="150" t="s">
        <v>67</v>
      </c>
      <c r="F8" s="150" t="s">
        <v>66</v>
      </c>
      <c r="G8" s="149" t="s">
        <v>68</v>
      </c>
      <c r="H8" s="151" t="s">
        <v>61</v>
      </c>
    </row>
    <row r="9" spans="1:8" s="8" customFormat="1" ht="30" customHeight="1">
      <c r="A9" s="14" t="s">
        <v>3</v>
      </c>
      <c r="B9" s="152" t="s">
        <v>183</v>
      </c>
      <c r="C9" s="153"/>
      <c r="D9" s="153"/>
      <c r="E9" s="153"/>
      <c r="F9" s="153">
        <f>Pasivet!H41</f>
        <v>0</v>
      </c>
      <c r="G9" s="153"/>
      <c r="H9" s="154">
        <f>C9+D9+E9+F9+G9</f>
        <v>0</v>
      </c>
    </row>
    <row r="10" spans="1:8" s="8" customFormat="1" ht="20.100000000000001" customHeight="1">
      <c r="A10" s="4" t="s">
        <v>156</v>
      </c>
      <c r="B10" s="5" t="s">
        <v>62</v>
      </c>
      <c r="C10" s="6"/>
      <c r="D10" s="6"/>
      <c r="E10" s="6"/>
      <c r="F10" s="6">
        <v>0</v>
      </c>
      <c r="G10" s="6"/>
      <c r="H10" s="7">
        <f t="shared" ref="H10:H20" si="0">C10+D10+E10+F10+G10</f>
        <v>0</v>
      </c>
    </row>
    <row r="11" spans="1:8" s="8" customFormat="1" ht="20.100000000000001" customHeight="1">
      <c r="A11" s="14" t="s">
        <v>157</v>
      </c>
      <c r="B11" s="13" t="s">
        <v>60</v>
      </c>
      <c r="C11" s="6"/>
      <c r="D11" s="6"/>
      <c r="E11" s="6"/>
      <c r="F11" s="6">
        <v>0</v>
      </c>
      <c r="G11" s="6"/>
      <c r="H11" s="7">
        <f t="shared" si="0"/>
        <v>0</v>
      </c>
    </row>
    <row r="12" spans="1:8" s="8" customFormat="1" ht="20.100000000000001" customHeight="1">
      <c r="A12" s="11">
        <v>1</v>
      </c>
      <c r="B12" s="9" t="s">
        <v>64</v>
      </c>
      <c r="C12" s="10"/>
      <c r="D12" s="10"/>
      <c r="E12" s="10"/>
      <c r="F12" s="10">
        <v>0</v>
      </c>
      <c r="G12" s="10">
        <f>Pasivet!H44</f>
        <v>0</v>
      </c>
      <c r="H12" s="7">
        <f t="shared" si="0"/>
        <v>0</v>
      </c>
    </row>
    <row r="13" spans="1:8" s="8" customFormat="1" ht="20.100000000000001" customHeight="1">
      <c r="A13" s="11">
        <v>2</v>
      </c>
      <c r="B13" s="9" t="s">
        <v>63</v>
      </c>
      <c r="C13" s="10"/>
      <c r="D13" s="10"/>
      <c r="E13" s="10"/>
      <c r="F13" s="10">
        <v>0</v>
      </c>
      <c r="G13" s="10"/>
      <c r="H13" s="7">
        <f t="shared" si="0"/>
        <v>0</v>
      </c>
    </row>
    <row r="14" spans="1:8" s="8" customFormat="1" ht="20.100000000000001" customHeight="1">
      <c r="A14" s="11">
        <v>3</v>
      </c>
      <c r="B14" s="9" t="s">
        <v>69</v>
      </c>
      <c r="C14" s="10"/>
      <c r="D14" s="10"/>
      <c r="E14" s="10"/>
      <c r="F14" s="10">
        <v>0</v>
      </c>
      <c r="G14" s="10"/>
      <c r="H14" s="7">
        <f t="shared" si="0"/>
        <v>0</v>
      </c>
    </row>
    <row r="15" spans="1:8" s="8" customFormat="1" ht="20.100000000000001" customHeight="1">
      <c r="A15" s="11">
        <v>4</v>
      </c>
      <c r="B15" s="9" t="s">
        <v>70</v>
      </c>
      <c r="C15" s="10"/>
      <c r="D15" s="10"/>
      <c r="E15" s="10"/>
      <c r="F15" s="10">
        <v>0</v>
      </c>
      <c r="G15" s="10"/>
      <c r="H15" s="7">
        <f t="shared" si="0"/>
        <v>0</v>
      </c>
    </row>
    <row r="16" spans="1:8" s="8" customFormat="1" ht="30" customHeight="1">
      <c r="A16" s="155" t="s">
        <v>4</v>
      </c>
      <c r="B16" s="152" t="s">
        <v>183</v>
      </c>
      <c r="C16" s="156">
        <f>SUM(C9:C15)</f>
        <v>0</v>
      </c>
      <c r="D16" s="156"/>
      <c r="E16" s="156"/>
      <c r="F16" s="156">
        <f>SUM(F9:F15)</f>
        <v>0</v>
      </c>
      <c r="G16" s="156">
        <f>SUM(G9:G15)</f>
        <v>0</v>
      </c>
      <c r="H16" s="154">
        <f t="shared" si="0"/>
        <v>0</v>
      </c>
    </row>
    <row r="17" spans="1:8" s="8" customFormat="1" ht="20.100000000000001" customHeight="1">
      <c r="A17" s="4">
        <v>1</v>
      </c>
      <c r="B17" s="9" t="s">
        <v>64</v>
      </c>
      <c r="C17" s="10">
        <f>Rez.1!F31</f>
        <v>-169746</v>
      </c>
      <c r="D17" s="10"/>
      <c r="E17" s="10"/>
      <c r="F17" s="10">
        <v>0</v>
      </c>
      <c r="G17" s="10"/>
      <c r="H17" s="7">
        <f t="shared" si="0"/>
        <v>-169746</v>
      </c>
    </row>
    <row r="18" spans="1:8" s="8" customFormat="1" ht="20.100000000000001" customHeight="1">
      <c r="A18" s="4">
        <v>2</v>
      </c>
      <c r="B18" s="9" t="s">
        <v>63</v>
      </c>
      <c r="C18" s="10"/>
      <c r="D18" s="10"/>
      <c r="E18" s="10"/>
      <c r="F18" s="10">
        <v>0</v>
      </c>
      <c r="G18" s="10"/>
      <c r="H18" s="7">
        <f t="shared" si="0"/>
        <v>0</v>
      </c>
    </row>
    <row r="19" spans="1:8" s="8" customFormat="1" ht="20.100000000000001" customHeight="1">
      <c r="A19" s="4">
        <v>3</v>
      </c>
      <c r="B19" s="9" t="s">
        <v>71</v>
      </c>
      <c r="C19" s="10"/>
      <c r="D19" s="10"/>
      <c r="E19" s="10"/>
      <c r="F19" s="10">
        <v>0</v>
      </c>
      <c r="G19" s="10"/>
      <c r="H19" s="7">
        <f t="shared" si="0"/>
        <v>0</v>
      </c>
    </row>
    <row r="20" spans="1:8" s="8" customFormat="1" ht="20.100000000000001" customHeight="1">
      <c r="A20" s="4">
        <v>4</v>
      </c>
      <c r="B20" s="9" t="s">
        <v>158</v>
      </c>
      <c r="C20" s="10"/>
      <c r="D20" s="10"/>
      <c r="E20" s="10"/>
      <c r="F20" s="10">
        <v>0</v>
      </c>
      <c r="G20" s="10"/>
      <c r="H20" s="7">
        <f t="shared" si="0"/>
        <v>0</v>
      </c>
    </row>
    <row r="21" spans="1:8" s="8" customFormat="1" ht="30" customHeight="1" thickBot="1">
      <c r="A21" s="157" t="s">
        <v>36</v>
      </c>
      <c r="B21" s="158" t="s">
        <v>183</v>
      </c>
      <c r="C21" s="159">
        <f>SUM(C16:C20)</f>
        <v>-169746</v>
      </c>
      <c r="D21" s="159"/>
      <c r="E21" s="159"/>
      <c r="F21" s="159">
        <f>SUM(F16:F20)</f>
        <v>0</v>
      </c>
      <c r="G21" s="159">
        <f>SUM(G16:G20)</f>
        <v>0</v>
      </c>
      <c r="H21" s="160">
        <f>SUM(H16:H20)</f>
        <v>-169746</v>
      </c>
    </row>
    <row r="22" spans="1:8" ht="14.1" customHeight="1" thickTop="1"/>
    <row r="23" spans="1:8" ht="14.1" customHeight="1">
      <c r="H23" s="208"/>
    </row>
    <row r="24" spans="1:8" ht="14.1" customHeight="1"/>
    <row r="25" spans="1:8" ht="14.1" customHeight="1"/>
    <row r="26" spans="1:8" ht="14.1" customHeight="1"/>
    <row r="27" spans="1:8" ht="14.1" customHeight="1"/>
    <row r="28" spans="1:8" ht="14.1" customHeight="1"/>
    <row r="29" spans="1:8" ht="14.1" customHeight="1"/>
    <row r="30" spans="1:8" ht="14.1" customHeight="1"/>
    <row r="31" spans="1:8" ht="14.1" customHeight="1"/>
    <row r="32" spans="1:8" ht="14.1" customHeight="1"/>
    <row r="33" ht="14.1" customHeight="1"/>
    <row r="34" ht="14.1" customHeight="1"/>
    <row r="35" ht="14.1" customHeight="1"/>
    <row r="36" ht="14.1" customHeight="1"/>
    <row r="37" ht="14.1" customHeight="1"/>
    <row r="38" ht="14.1" customHeight="1"/>
    <row r="39" ht="14.1" customHeight="1"/>
    <row r="40" ht="14.1" customHeight="1"/>
    <row r="41" ht="14.1" customHeight="1"/>
    <row r="42" ht="14.1" customHeight="1"/>
    <row r="43" ht="14.1" customHeight="1"/>
    <row r="44" ht="14.1" customHeight="1"/>
    <row r="45" ht="14.1" customHeight="1"/>
    <row r="46" ht="14.1" customHeight="1"/>
    <row r="47" ht="14.1" customHeight="1"/>
    <row r="48" ht="14.1" customHeight="1"/>
    <row r="49" ht="14.1" customHeight="1"/>
    <row r="50" ht="14.1" customHeight="1"/>
    <row r="51" ht="14.1" customHeight="1"/>
    <row r="52" ht="14.1" customHeight="1"/>
    <row r="53" ht="14.1" customHeight="1"/>
    <row r="54" ht="14.1" customHeight="1"/>
    <row r="55" ht="14.1" customHeight="1"/>
    <row r="56" ht="14.1" customHeight="1"/>
    <row r="57" ht="14.1" customHeight="1"/>
    <row r="58" ht="14.1" customHeight="1"/>
    <row r="59" ht="14.1" customHeight="1"/>
    <row r="60" ht="14.1" customHeight="1"/>
    <row r="61" ht="14.1" customHeight="1"/>
    <row r="62" ht="14.1" customHeight="1"/>
    <row r="63" ht="14.1" customHeight="1"/>
    <row r="64" ht="14.1" customHeight="1"/>
    <row r="65" ht="14.1" customHeight="1"/>
    <row r="66" ht="14.1" customHeight="1"/>
    <row r="67" ht="14.1" customHeight="1"/>
    <row r="68" ht="14.1" customHeight="1"/>
    <row r="69" ht="14.1" customHeight="1"/>
    <row r="70" ht="14.1" customHeight="1"/>
    <row r="71" ht="14.1" customHeight="1"/>
    <row r="72" ht="14.1" customHeight="1"/>
    <row r="73" ht="14.1" customHeight="1"/>
    <row r="74" ht="14.1" customHeight="1"/>
    <row r="75" ht="14.1" customHeight="1"/>
    <row r="76" ht="14.1" customHeight="1"/>
    <row r="77" ht="14.1" customHeight="1"/>
    <row r="78" ht="14.1" customHeight="1"/>
    <row r="79" ht="14.1" customHeight="1"/>
    <row r="80" ht="14.1" customHeight="1"/>
    <row r="81" ht="14.1" customHeight="1"/>
    <row r="82" ht="14.1" customHeight="1"/>
    <row r="83" ht="14.1" customHeight="1"/>
    <row r="84" ht="14.1" customHeight="1"/>
    <row r="85" ht="14.1" customHeight="1"/>
    <row r="86" ht="14.1" customHeight="1"/>
    <row r="87" ht="14.1" customHeight="1"/>
    <row r="88" ht="14.1" customHeight="1"/>
    <row r="89" ht="14.1" customHeight="1"/>
    <row r="90" ht="14.1" customHeight="1"/>
    <row r="91" ht="14.1" customHeight="1"/>
    <row r="92" ht="14.1" customHeight="1"/>
    <row r="93" ht="14.1" customHeight="1"/>
    <row r="94" ht="14.1" customHeight="1"/>
    <row r="95" ht="14.1" customHeight="1"/>
    <row r="96" ht="14.1" customHeight="1"/>
    <row r="97" ht="14.1" customHeight="1"/>
    <row r="98" ht="14.1" customHeight="1"/>
    <row r="99" ht="14.1" customHeight="1"/>
    <row r="100" ht="14.1" customHeight="1"/>
    <row r="101" ht="14.1" customHeight="1"/>
    <row r="102" ht="14.1" customHeight="1"/>
    <row r="103" ht="14.1" customHeight="1"/>
  </sheetData>
  <mergeCells count="3">
    <mergeCell ref="A4:H4"/>
    <mergeCell ref="A8"/>
    <mergeCell ref="B8"/>
  </mergeCells>
  <phoneticPr fontId="4" type="noConversion"/>
  <printOptions horizontalCentered="1"/>
  <pageMargins left="0" right="0" top="0.70866141732283505" bottom="0.31496062992126" header="0.511811023622047" footer="0.511811023622047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Kop.</vt:lpstr>
      <vt:lpstr>Aktivet</vt:lpstr>
      <vt:lpstr>Pasivet</vt:lpstr>
      <vt:lpstr>Rez.1</vt:lpstr>
      <vt:lpstr>Fluksi 2</vt:lpstr>
      <vt:lpstr>Kapitali 2</vt:lpstr>
    </vt:vector>
  </TitlesOfParts>
  <Company>..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User</cp:lastModifiedBy>
  <cp:lastPrinted>2011-04-25T17:36:01Z</cp:lastPrinted>
  <dcterms:created xsi:type="dcterms:W3CDTF">2002-02-16T18:16:52Z</dcterms:created>
  <dcterms:modified xsi:type="dcterms:W3CDTF">2019-01-05T21:53:22Z</dcterms:modified>
</cp:coreProperties>
</file>