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C23" i="1"/>
  <c r="B21"/>
  <c r="B23" s="1"/>
  <c r="C12"/>
  <c r="B12"/>
  <c r="C11"/>
  <c r="C17" s="1"/>
  <c r="C25" s="1"/>
  <c r="C27" s="1"/>
  <c r="B11"/>
  <c r="B10"/>
  <c r="B6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<sst xmlns="http://schemas.openxmlformats.org/spreadsheetml/2006/main" count="26" uniqueCount="25">
  <si>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 2019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</si>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</sst>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3" fontId="11" fillId="0" borderId="0">
      <alignment vertical="top"/>
    </xf>
    <xf numFmtId="3" fontId="12" fillId="0" borderId="0">
      <alignment vertical="top"/>
    </xf>
    <xf numFmtId="3" fontId="12" fillId="0" borderId="0">
      <alignment vertical="top"/>
    </xf>
    <xf numFmtId="3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1" fillId="0" borderId="0">
      <alignment vertical="top"/>
    </xf>
    <xf numFmtId="0" fontId="13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</cellStyleXfs>
  <cellXfs count="23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2" borderId="0" xfId="0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5" fillId="0" borderId="0" xfId="0" applyFont="1" applyBorder="1" applyAlignment="1">
      <alignment vertical="center"/>
    </xf>
    <xf numFmtId="164" fontId="0" fillId="0" borderId="0" xfId="1" applyNumberFormat="1" applyFont="1" applyBorder="1"/>
    <xf numFmtId="164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7" fillId="3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6" fillId="0" borderId="0" xfId="0" applyFont="1" applyBorder="1" applyAlignment="1">
      <alignment vertical="center"/>
    </xf>
    <xf numFmtId="164" fontId="6" fillId="4" borderId="1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6" fillId="3" borderId="2" xfId="1" applyNumberFormat="1" applyFont="1" applyFill="1" applyBorder="1" applyAlignment="1">
      <alignment vertical="center"/>
    </xf>
    <xf numFmtId="164" fontId="10" fillId="3" borderId="3" xfId="1" applyNumberFormat="1" applyFont="1" applyFill="1" applyBorder="1" applyAlignment="1">
      <alignment vertical="center"/>
    </xf>
    <xf numFmtId="0" fontId="0" fillId="0" borderId="0" xfId="0" applyBorder="1"/>
  </cellXfs>
  <cellStyles count="19">
    <cellStyle name="Comma" xfId="1" builtinId="3"/>
    <cellStyle name="Comma 2 2" xfId="2"/>
    <cellStyle name="Comma 3" xfId="3"/>
    <cellStyle name="Comma 3 2" xfId="4"/>
    <cellStyle name="Comma 4" xfId="5"/>
    <cellStyle name="Normal" xfId="0" builtinId="0"/>
    <cellStyle name="Normal 2 2" xfId="6"/>
    <cellStyle name="Normal 2 2 2" xfId="7"/>
    <cellStyle name="Normal 2 2 2 2" xfId="8"/>
    <cellStyle name="Normal 2 3" xfId="9"/>
    <cellStyle name="Normal 3" xfId="10"/>
    <cellStyle name="Normal 3 2" xfId="11"/>
    <cellStyle name="Normal 4" xfId="12"/>
    <cellStyle name="Normal 4 2" xfId="13"/>
    <cellStyle name="Normal 5" xfId="14"/>
    <cellStyle name="Normal 5 2" xfId="15"/>
    <cellStyle name="Normal 6" xfId="16"/>
    <cellStyle name="Normal 7" xfId="17"/>
    <cellStyle name="Normal 8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sqref="A1:XFD4"/>
    </sheetView>
  </sheetViews>
  <sheetFormatPr defaultRowHeight="15"/>
  <cols>
    <col min="1" max="1" width="68.42578125" customWidth="1"/>
    <col min="2" max="2" width="14.140625" style="2" customWidth="1"/>
    <col min="3" max="3" width="13.28515625" style="2" customWidth="1"/>
  </cols>
  <sheetData>
    <row r="1" spans="1:3">
      <c r="A1" s="1"/>
    </row>
    <row r="2" spans="1:3" ht="15" customHeight="1">
      <c r="A2" s="3" t="s">
        <v>0</v>
      </c>
      <c r="B2" s="4" t="s">
        <v>1</v>
      </c>
      <c r="C2" s="4" t="s">
        <v>1</v>
      </c>
    </row>
    <row r="3" spans="1:3" ht="15" customHeight="1">
      <c r="A3" s="5"/>
      <c r="B3" s="4" t="s">
        <v>2</v>
      </c>
      <c r="C3" s="4" t="s">
        <v>3</v>
      </c>
    </row>
    <row r="4" spans="1:3">
      <c r="A4" s="6" t="s">
        <v>4</v>
      </c>
      <c r="B4" s="7"/>
      <c r="C4" s="7"/>
    </row>
    <row r="5" spans="1:3">
      <c r="B5" s="8"/>
      <c r="C5" s="7"/>
    </row>
    <row r="6" spans="1:3">
      <c r="A6" s="9" t="s">
        <v>5</v>
      </c>
      <c r="B6" s="10">
        <f>2538313.28+19966697.65</f>
        <v>22505010.93</v>
      </c>
      <c r="C6" s="11">
        <v>22859825</v>
      </c>
    </row>
    <row r="7" spans="1:3">
      <c r="A7" s="9" t="s">
        <v>6</v>
      </c>
      <c r="B7" s="11"/>
      <c r="C7" s="11"/>
    </row>
    <row r="8" spans="1:3">
      <c r="A8" s="9" t="s">
        <v>7</v>
      </c>
      <c r="B8" s="11"/>
      <c r="C8" s="11"/>
    </row>
    <row r="9" spans="1:3">
      <c r="A9" s="9" t="s">
        <v>8</v>
      </c>
      <c r="B9" s="11"/>
      <c r="C9" s="11"/>
    </row>
    <row r="10" spans="1:3">
      <c r="A10" s="9" t="s">
        <v>9</v>
      </c>
      <c r="B10" s="10">
        <f>-14844335.34+767991.34</f>
        <v>-14076344</v>
      </c>
      <c r="C10" s="11">
        <v>-14444682</v>
      </c>
    </row>
    <row r="11" spans="1:3">
      <c r="A11" s="9" t="s">
        <v>10</v>
      </c>
      <c r="B11" s="10">
        <f>-71805.38-29000-830244-109038.96-43656-613789.05-480000-48596-163149.71-180320.5-38820.03-102000-30068-32500-1915.15</f>
        <v>-2774902.7799999993</v>
      </c>
      <c r="C11" s="11">
        <f>-3613602-166165</f>
        <v>-3779767</v>
      </c>
    </row>
    <row r="12" spans="1:3">
      <c r="A12" s="9" t="s">
        <v>11</v>
      </c>
      <c r="B12" s="12">
        <f>SUM(B13:B14)</f>
        <v>-2761284</v>
      </c>
      <c r="C12" s="12">
        <f>SUM(C13:C14)</f>
        <v>-2456592</v>
      </c>
    </row>
    <row r="13" spans="1:3">
      <c r="A13" s="13" t="s">
        <v>12</v>
      </c>
      <c r="B13" s="10">
        <v>-2297061</v>
      </c>
      <c r="C13" s="11">
        <v>-2105008</v>
      </c>
    </row>
    <row r="14" spans="1:3">
      <c r="A14" s="13" t="s">
        <v>13</v>
      </c>
      <c r="B14" s="10">
        <v>-464223</v>
      </c>
      <c r="C14" s="11">
        <v>-351584</v>
      </c>
    </row>
    <row r="15" spans="1:3">
      <c r="A15" s="9" t="s">
        <v>14</v>
      </c>
      <c r="B15" s="10">
        <v>-256460</v>
      </c>
      <c r="C15" s="11">
        <v>-255722</v>
      </c>
    </row>
    <row r="16" spans="1:3">
      <c r="A16" s="9" t="s">
        <v>15</v>
      </c>
      <c r="B16" s="10"/>
      <c r="C16" s="11"/>
    </row>
    <row r="17" spans="1:3">
      <c r="A17" s="14" t="s">
        <v>16</v>
      </c>
      <c r="B17" s="15">
        <f>SUM(B6:B12,B15:B16)</f>
        <v>2636020.1500000004</v>
      </c>
      <c r="C17" s="15">
        <f>SUM(C6:C12,C15:C16)</f>
        <v>1923062</v>
      </c>
    </row>
    <row r="18" spans="1:3">
      <c r="A18" s="14"/>
      <c r="B18" s="10"/>
      <c r="C18" s="10"/>
    </row>
    <row r="19" spans="1:3">
      <c r="A19" s="16" t="s">
        <v>17</v>
      </c>
      <c r="B19" s="8"/>
      <c r="C19" s="11"/>
    </row>
    <row r="20" spans="1:3">
      <c r="A20" s="17" t="s">
        <v>18</v>
      </c>
      <c r="B20" s="10">
        <v>23.07</v>
      </c>
      <c r="C20" s="11">
        <v>0</v>
      </c>
    </row>
    <row r="21" spans="1:3">
      <c r="A21" s="9" t="s">
        <v>19</v>
      </c>
      <c r="B21" s="10">
        <f>71.41-5082.48</f>
        <v>-5011.07</v>
      </c>
      <c r="C21" s="11">
        <v>4991</v>
      </c>
    </row>
    <row r="22" spans="1:3">
      <c r="A22" s="9" t="s">
        <v>20</v>
      </c>
      <c r="B22" s="10"/>
      <c r="C22" s="11"/>
    </row>
    <row r="23" spans="1:3">
      <c r="A23" s="14" t="s">
        <v>21</v>
      </c>
      <c r="B23" s="15">
        <f>SUM(B20:B22)</f>
        <v>-4988</v>
      </c>
      <c r="C23" s="15">
        <f>SUM(C20:C22)</f>
        <v>4991</v>
      </c>
    </row>
    <row r="24" spans="1:3">
      <c r="A24" s="18"/>
      <c r="B24" s="19"/>
      <c r="C24" s="11"/>
    </row>
    <row r="25" spans="1:3" ht="15.75" thickBot="1">
      <c r="A25" s="18" t="s">
        <v>22</v>
      </c>
      <c r="B25" s="20">
        <f>+B17+B23</f>
        <v>2631032.1500000004</v>
      </c>
      <c r="C25" s="20">
        <f>+C17+C23</f>
        <v>1928053</v>
      </c>
    </row>
    <row r="26" spans="1:3">
      <c r="A26" s="9" t="s">
        <v>23</v>
      </c>
      <c r="B26" s="10">
        <v>394942</v>
      </c>
      <c r="C26" s="11">
        <v>304455</v>
      </c>
    </row>
    <row r="27" spans="1:3" ht="15.75" thickBot="1">
      <c r="A27" s="18" t="s">
        <v>24</v>
      </c>
      <c r="B27" s="21">
        <f>+B25-B26</f>
        <v>2236090.1500000004</v>
      </c>
      <c r="C27" s="21">
        <f>+C25-C26</f>
        <v>1623598</v>
      </c>
    </row>
    <row r="28" spans="1:3" ht="15.75" thickTop="1">
      <c r="A28" s="22"/>
      <c r="B28" s="7"/>
      <c r="C28" s="7"/>
    </row>
    <row r="29" spans="1:3">
      <c r="A29" s="22"/>
      <c r="B29" s="7"/>
      <c r="C29" s="7"/>
    </row>
    <row r="30" spans="1:3">
      <c r="A30" s="22"/>
      <c r="B30" s="7"/>
      <c r="C30" s="7"/>
    </row>
  </sheetData>
  <mergeCells count="1">
    <mergeCell ref="A2:A3"/>
  </mergeCells>
  <printOptions gridLines="1"/>
  <pageMargins left="0.45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2020-07-16T22:30:52Z</dcterms:created>
  <dcterms:modified xsi:type="dcterms:W3CDTF">2020-07-16T22:31:04Z</dcterms:modified>
</cp:coreProperties>
</file>