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8475" windowWidth="12120" windowHeight="8700" activeTab="7"/>
  </bookViews>
  <sheets>
    <sheet name="FQ 1" sheetId="49" r:id="rId1"/>
    <sheet name="AKTIVI" sheetId="47" r:id="rId2"/>
    <sheet name="PASIVI" sheetId="36" r:id="rId3"/>
    <sheet name="PASH" sheetId="51" r:id="rId4"/>
    <sheet name="LEV E PARASE" sheetId="40" r:id="rId5"/>
    <sheet name="KAPITALI" sheetId="39" r:id="rId6"/>
    <sheet name="7" sheetId="46" r:id="rId7"/>
    <sheet name="AQT VL NETO" sheetId="38" r:id="rId8"/>
  </sheets>
  <calcPr calcId="124519"/>
</workbook>
</file>

<file path=xl/calcChain.xml><?xml version="1.0" encoding="utf-8"?>
<calcChain xmlns="http://schemas.openxmlformats.org/spreadsheetml/2006/main">
  <c r="D22" i="40"/>
  <c r="D23" i="51"/>
  <c r="D28"/>
  <c r="D14"/>
  <c r="D19"/>
  <c r="D20"/>
  <c r="D29"/>
  <c r="D15" i="40"/>
  <c r="D23"/>
  <c r="D31"/>
  <c r="D33"/>
  <c r="E15"/>
  <c r="E23"/>
  <c r="E31"/>
  <c r="E33"/>
  <c r="E37"/>
  <c r="D35"/>
  <c r="D37"/>
  <c r="D32" i="51"/>
  <c r="D46" i="36"/>
  <c r="D45"/>
  <c r="D48"/>
  <c r="D17" i="47"/>
  <c r="D24"/>
  <c r="D11"/>
  <c r="D28"/>
  <c r="D41"/>
  <c r="D47"/>
  <c r="D35"/>
  <c r="D50"/>
  <c r="D51"/>
  <c r="D20" i="36"/>
  <c r="D13"/>
  <c r="D23"/>
  <c r="D28"/>
  <c r="D32"/>
  <c r="D33"/>
  <c r="D49"/>
  <c r="D51"/>
  <c r="E14" i="51"/>
  <c r="E19"/>
  <c r="E20"/>
  <c r="E23"/>
  <c r="E28"/>
  <c r="E29"/>
  <c r="E32"/>
  <c r="E20" i="36"/>
  <c r="E13"/>
  <c r="E23"/>
  <c r="E28"/>
  <c r="E32"/>
  <c r="E33"/>
  <c r="E45"/>
  <c r="E48"/>
  <c r="E49"/>
  <c r="E17" i="47"/>
  <c r="E11"/>
  <c r="E24"/>
  <c r="E28"/>
  <c r="E35"/>
  <c r="E41"/>
  <c r="E47"/>
  <c r="E50"/>
  <c r="E51"/>
  <c r="E51" i="36"/>
  <c r="G7" i="38"/>
  <c r="G8"/>
  <c r="G9"/>
  <c r="G11"/>
  <c r="G14"/>
  <c r="G15"/>
  <c r="G16"/>
  <c r="G18"/>
  <c r="G21"/>
  <c r="G20"/>
  <c r="G17"/>
  <c r="G10"/>
  <c r="C11"/>
  <c r="C18"/>
  <c r="C21"/>
  <c r="D11"/>
  <c r="D18"/>
  <c r="D21"/>
  <c r="E11"/>
  <c r="E18"/>
  <c r="E21"/>
  <c r="F11"/>
  <c r="F18"/>
  <c r="F21"/>
  <c r="C20"/>
  <c r="D20"/>
  <c r="E20"/>
  <c r="F20"/>
  <c r="B18"/>
  <c r="B11"/>
  <c r="H11" i="39"/>
  <c r="H12"/>
  <c r="H13"/>
  <c r="H14"/>
  <c r="H15"/>
  <c r="H16"/>
  <c r="G16"/>
  <c r="F16"/>
  <c r="E16"/>
  <c r="D16"/>
  <c r="C16"/>
  <c r="B21" i="38"/>
  <c r="B20"/>
</calcChain>
</file>

<file path=xl/sharedStrings.xml><?xml version="1.0" encoding="utf-8"?>
<sst xmlns="http://schemas.openxmlformats.org/spreadsheetml/2006/main" count="324" uniqueCount="254">
  <si>
    <t>Te tjera ne shfrytezim</t>
  </si>
  <si>
    <t>I</t>
  </si>
  <si>
    <t>II</t>
  </si>
  <si>
    <t>III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</si>
  <si>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</si>
  <si>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</si>
  <si>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</si>
  <si>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</si>
  <si>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</si>
  <si>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</si>
  <si>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</si>
  <si>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</si>
  <si>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</si>
  <si>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</si>
  <si>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</si>
  <si>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</si>
  <si>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</si>
  <si>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</si>
  <si>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</si>
  <si>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</si>
  <si>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BILANCI KONTABEL</t>
  </si>
  <si>
    <t>Totali</t>
  </si>
  <si>
    <t>Shpenzime te tjera</t>
  </si>
  <si>
    <t>Shenime</t>
  </si>
  <si>
    <t>AKTIVET</t>
  </si>
  <si>
    <t>Aktivet Afatshkurtra</t>
  </si>
  <si>
    <t>Mjete monetare</t>
  </si>
  <si>
    <t>Derivative dhe aktive financiare te mbajtura per tregtim</t>
  </si>
  <si>
    <t>Derivativet</t>
  </si>
  <si>
    <t>ii</t>
  </si>
  <si>
    <t>Aktivet e mbajtura per tregtim</t>
  </si>
  <si>
    <t>Aktive te tjera afatshkurtra financiare</t>
  </si>
  <si>
    <t>Llogari/Kerkesa te arketueshme</t>
  </si>
  <si>
    <t>iii</t>
  </si>
  <si>
    <t>Instrumente te tjera borxhi</t>
  </si>
  <si>
    <t>iv</t>
  </si>
  <si>
    <t>Investime te tjera financiare</t>
  </si>
  <si>
    <t>Inventari</t>
  </si>
  <si>
    <t>Lendet e para</t>
  </si>
  <si>
    <t>Prodhim ne proces</t>
  </si>
  <si>
    <t>Produkte te gatshme</t>
  </si>
  <si>
    <t>Mallra per rishitje</t>
  </si>
  <si>
    <t>v</t>
  </si>
  <si>
    <t>Parapagesat per furnizime</t>
  </si>
  <si>
    <t>Aktivet biologjike afatshkurtra</t>
  </si>
  <si>
    <t>Aktivet afatshkurtra te mbajtura per shitje</t>
  </si>
  <si>
    <t>Parapagimet dhe shpenzimet e shtyra</t>
  </si>
  <si>
    <t>Aktivet Afatgjata</t>
  </si>
  <si>
    <t>Investimet financiare afatgjata</t>
  </si>
  <si>
    <t>Aksione dhe pjesemarrje te tjera ne njesi te kontrolluara</t>
  </si>
  <si>
    <t>Aksione dhe investime te tjera ne pjesmarrje</t>
  </si>
  <si>
    <t>Aksione dhe letra te tjera me vlere</t>
  </si>
  <si>
    <t>Llogari/Kerkesa te arketueshme afatgjata</t>
  </si>
  <si>
    <t>Aktive afatgjata materiale</t>
  </si>
  <si>
    <t>Toka</t>
  </si>
  <si>
    <t>Makineri dhe pajisje</t>
  </si>
  <si>
    <t>Aktive te tjera afatgjata materiale</t>
  </si>
  <si>
    <t>Ndertesa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</si>
  <si>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</si>
  <si>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</si>
  <si>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</si>
  <si>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</si>
  <si>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</si>
  <si>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</si>
  <si>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 (ne proces)</t>
  </si>
  <si>
    <t>Totali i Aktiveve</t>
  </si>
  <si>
    <t>DETYRIMET</t>
  </si>
  <si>
    <t>Detyrimet Afatshkurtra</t>
  </si>
  <si>
    <t>Derivativet (vlera negative)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</si>
  <si>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</si>
  <si>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</si>
  <si>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</si>
  <si>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</si>
  <si>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</si>
  <si>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</si>
  <si>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</si>
  <si>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</si>
  <si>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Hua te tjera</t>
  </si>
  <si>
    <t>Parapagimet e arkëtuara</t>
  </si>
  <si>
    <t>Grantet dhe te ardhurat e shtyra</t>
  </si>
  <si>
    <t>Provizionet afatshkurtra</t>
  </si>
  <si>
    <t>Detyrimet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</si>
  <si>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</si>
  <si>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</si>
  <si>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</si>
  <si>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</si>
  <si>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</si>
  <si>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Grantet dhe te ardhura te shtyra</t>
  </si>
  <si>
    <t>Totali i detyrimeve</t>
  </si>
  <si>
    <t>KAPITALI</t>
  </si>
  <si>
    <t>Kapitali</t>
  </si>
  <si>
    <t>Aksionet e pakices</t>
  </si>
  <si>
    <t>Kapitali aksionar</t>
  </si>
  <si>
    <t>Primi i aksionit</t>
  </si>
  <si>
    <t>Njesite ose aksionet e thesarit</t>
  </si>
  <si>
    <t>Rezerva</t>
  </si>
  <si>
    <t>Rezerva ligjore</t>
  </si>
  <si>
    <t>Rezerva te tjera</t>
  </si>
  <si>
    <t>Rezerva statuore</t>
  </si>
  <si>
    <t>Fitimet e pashperndara</t>
  </si>
  <si>
    <t>Fitimi/Humbja e vitit financiar</t>
  </si>
  <si>
    <t>Totali i Detyrimeve dhe i Kapitalit</t>
  </si>
  <si>
    <t>DIFERENCA</t>
  </si>
  <si>
    <t>Emertimi</t>
  </si>
  <si>
    <t>Shitjet neto</t>
  </si>
  <si>
    <t>Te ardhura te tjera nga veprimtarite e shfrytezimit</t>
  </si>
  <si>
    <t>Ndryshime ne inventarin e produkteve te gatshem e ne proces</t>
  </si>
  <si>
    <t>Materialet e konsumuara</t>
  </si>
  <si>
    <t>Kosto e punes</t>
  </si>
  <si>
    <t xml:space="preserve">       a</t>
  </si>
  <si>
    <t xml:space="preserve">     Paga e personelit</t>
  </si>
  <si>
    <t xml:space="preserve">       b</t>
  </si>
  <si>
    <t xml:space="preserve">     Sigurimet shoqerore e shendetesore</t>
  </si>
  <si>
    <t>Amortizimi dhe zhvleresimet</t>
  </si>
  <si>
    <t>Totali i shpenzimeve</t>
  </si>
  <si>
    <t>Fitimi apo humbja nga veprimtaria kryesore</t>
  </si>
  <si>
    <t>Te ardhurat dhe shpenzimet financiare nga njesite e kontrolluara</t>
  </si>
  <si>
    <t>Te ardhurat dhe shpenzimet financiare nga pjesemarrjet</t>
  </si>
  <si>
    <t>Te ardhurat dhe shpenzimet financiare nga:</t>
  </si>
  <si>
    <t xml:space="preserve">     investime te tjera financiare afatgjata</t>
  </si>
  <si>
    <t xml:space="preserve">     interesa</t>
  </si>
  <si>
    <t xml:space="preserve">       c</t>
  </si>
  <si>
    <t xml:space="preserve">     fitimet (humbjet) nga kursi i kembimit</t>
  </si>
  <si>
    <t xml:space="preserve">       d</t>
  </si>
  <si>
    <t xml:space="preserve">     te tjera financiare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</si>
  <si>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</si>
  <si>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</si>
  <si>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</si>
  <si>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</si>
  <si>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Nr.</t>
  </si>
  <si>
    <t>Aktive te Qendrueshme</t>
  </si>
  <si>
    <t>Instalime teknike</t>
  </si>
  <si>
    <t>Mjete transporti</t>
  </si>
  <si>
    <t>Mobilje e orendi</t>
  </si>
  <si>
    <t>Pajisje zyre dhe informatike</t>
  </si>
  <si>
    <t>Shtesa</t>
  </si>
  <si>
    <t>Pakesime</t>
  </si>
  <si>
    <t xml:space="preserve">Transferuar ne grupe te tjera </t>
  </si>
  <si>
    <t>Amortizimi</t>
  </si>
  <si>
    <t>Fluksi i parave nga veprimtarite e shfrytezimit</t>
  </si>
  <si>
    <t>Parate e arketuara nga klientet</t>
  </si>
  <si>
    <t>Parate e paguara ndaj furnitoreve dhe punonjesve</t>
  </si>
  <si>
    <t xml:space="preserve">Parate e ardhura nga veprimtarite </t>
  </si>
  <si>
    <t>Interesi i paguar</t>
  </si>
  <si>
    <t>Tatim fitimi i paguar</t>
  </si>
  <si>
    <t>Paraja neto nga veprimtarite e shfrytezimit</t>
  </si>
  <si>
    <t>Fluksi i parave nga veprimtarite investuese</t>
  </si>
  <si>
    <t>Blerja e kompanise se kontrolluar, minus parate e arketuara</t>
  </si>
  <si>
    <t>Blerja e aktiveve afatgjata materiale</t>
  </si>
  <si>
    <t>Te ardhura nga shitja e pajisjeve</t>
  </si>
  <si>
    <t>Paraja neto e perdoruar ne veprimtarine investuese</t>
  </si>
  <si>
    <t>Fluksi i parave nga aktivitetet financiare</t>
  </si>
  <si>
    <t>Te ardhura nga emetimi i kapitalit aksioner</t>
  </si>
  <si>
    <t>Te ardhura nga huamarrje afatgjata</t>
  </si>
  <si>
    <t>Pagesat e detyrimeve te qerase finaciare</t>
  </si>
  <si>
    <t>Dividente te paguar</t>
  </si>
  <si>
    <t>Paraja neto e perdoruar ne veprimtarite financiare</t>
  </si>
  <si>
    <t>I-III</t>
  </si>
  <si>
    <t>Rritja/ renia neto e mjeteve monetare</t>
  </si>
  <si>
    <t>Mjetet monetare ne fillim te periudhes kontabel</t>
  </si>
  <si>
    <t>Mjetet monetare ne fund te periudhes kontabel</t>
  </si>
  <si>
    <t>Aksione te thesarit</t>
  </si>
  <si>
    <t>Rezerva ligjore statutore</t>
  </si>
  <si>
    <t>Fitimi neto per periudhen kontabel</t>
  </si>
  <si>
    <t>Dividentet e paguar</t>
  </si>
  <si>
    <t>Emetimi i kapitalit aksioner</t>
  </si>
  <si>
    <t>Aksione te thesarit te riblera</t>
  </si>
  <si>
    <t>Pagesat e detyrimeve</t>
  </si>
  <si>
    <t>Totali per Kapitalin</t>
  </si>
  <si>
    <t>Shuma  I.2</t>
  </si>
  <si>
    <t>Shuma  I.3</t>
  </si>
  <si>
    <t>Shuma  I.4</t>
  </si>
  <si>
    <t>Totali per Aktivet Afatshkurtra</t>
  </si>
  <si>
    <t>Shuma  II.1</t>
  </si>
  <si>
    <t>Shuma  II.2</t>
  </si>
  <si>
    <t>Shuma  II.4</t>
  </si>
  <si>
    <t>Totali per Aktivet Afatgjata</t>
  </si>
  <si>
    <t>Totali per Detyrimet Afatshkurtra</t>
  </si>
  <si>
    <t>Totali per Detyrimet Afatgjata</t>
  </si>
  <si>
    <t>Shuma  I.6</t>
  </si>
  <si>
    <t>Ne Leke</t>
  </si>
  <si>
    <t>PC  Te ardhura dhe shpenzime te pacaktuara</t>
  </si>
  <si>
    <t>Elemente te pasqyrave te konsoliduara</t>
  </si>
  <si>
    <t>Ne leke</t>
  </si>
  <si>
    <t>Formati 1</t>
  </si>
  <si>
    <t>TE ARDHURAT E SHPENZIMET</t>
  </si>
  <si>
    <t>Kapitali qe i perket aksionareve te shoq. meme</t>
  </si>
  <si>
    <t xml:space="preserve">Llogari/Kerkesa te tjera te arketueshme </t>
  </si>
  <si>
    <t xml:space="preserve">E M E R T I M I </t>
  </si>
  <si>
    <t>a</t>
  </si>
  <si>
    <t>b</t>
  </si>
  <si>
    <t>c</t>
  </si>
  <si>
    <t>d</t>
  </si>
  <si>
    <t>Fitimi i pa-shperndare</t>
  </si>
  <si>
    <t>Interesi i arketuar</t>
  </si>
  <si>
    <t xml:space="preserve">                                                                                          TIRANE </t>
  </si>
  <si>
    <r>
      <t xml:space="preserve">STATUSI JURIDIK                                     </t>
    </r>
    <r>
      <rPr>
        <b/>
        <sz val="10"/>
        <rFont val="Arial"/>
        <family val="2"/>
      </rPr>
      <t>SH.P.K.</t>
    </r>
  </si>
  <si>
    <t xml:space="preserve">     MIRATUAR NGA _________________________________________________</t>
  </si>
  <si>
    <t xml:space="preserve">                                                              me date ________________________</t>
  </si>
  <si>
    <t xml:space="preserve">                               INFORMATA DHE SQARIME TE NEVOJSHME</t>
  </si>
  <si>
    <t xml:space="preserve">                                                       1. Zbatimi I rregullave te vleresimit</t>
  </si>
  <si>
    <t>EURO</t>
  </si>
  <si>
    <t>USD</t>
  </si>
  <si>
    <t xml:space="preserve">                                                    FIRMA</t>
  </si>
  <si>
    <t xml:space="preserve">                              HARTUESI</t>
  </si>
  <si>
    <t>DREJTUESI</t>
  </si>
  <si>
    <t xml:space="preserve">                        (_____________________________)</t>
  </si>
  <si>
    <t>(______________________)</t>
  </si>
  <si>
    <t xml:space="preserve">                                       Emri e mbiemri</t>
  </si>
  <si>
    <t xml:space="preserve">           Emri e mbiemri</t>
  </si>
  <si>
    <t xml:space="preserve">     Data e depozitimit _______________________Nr. Prot_________</t>
  </si>
  <si>
    <t xml:space="preserve">             SIPAS STANDARTEVE TE REJA KOMBETARE TE KONTABILITETIT</t>
  </si>
  <si>
    <t>KOPJE E _____________________________________</t>
  </si>
  <si>
    <t>KURSET</t>
  </si>
  <si>
    <t xml:space="preserve">BILANCI ESHTE PREGATITUR NE MBESHTETJE TE STANDARTEVE </t>
  </si>
  <si>
    <t>TE REJA KOMBETARE TE KONTABILITETIT</t>
  </si>
  <si>
    <t xml:space="preserve">EDHE SHENIMET ANALIZUESE E SPJEGUESE JANE NE PERPUTHJE </t>
  </si>
  <si>
    <t>ME STANDARTET E REJA KOMBETARE TE KONTABILITETIT</t>
  </si>
  <si>
    <t>SIPAS TE DHENAVE TE BANKES SE SHQIPERISE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</si>
  <si>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</si>
  <si>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</si>
  <si>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</si>
  <si>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</si>
  <si>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</si>
  <si>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</si>
  <si>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>PASQYRAT     FINANCIARE</t>
  </si>
  <si>
    <t>PO</t>
  </si>
  <si>
    <t>JO</t>
  </si>
  <si>
    <t>LEKE</t>
  </si>
  <si>
    <t>7/1</t>
  </si>
  <si>
    <t>Metoda direkte</t>
  </si>
  <si>
    <t>31.12.2011</t>
  </si>
  <si>
    <r>
      <t>Emri dhe Adresa e Plote</t>
    </r>
    <r>
      <rPr>
        <sz val="14"/>
        <rFont val="Arial"/>
        <family val="2"/>
      </rPr>
      <t xml:space="preserve">           UNIPART  sh.p.k.      </t>
    </r>
  </si>
  <si>
    <t xml:space="preserve">  Rruga Kombetare TR - DR Km 3 Mezez</t>
  </si>
  <si>
    <t xml:space="preserve">Data e krijimit           02.11.2012                                   </t>
  </si>
  <si>
    <t xml:space="preserve">VEPRIMTARIA KRYESORE        Tregtim  me  shumice  dhe  pakice  </t>
  </si>
  <si>
    <t xml:space="preserve">                                                 makinerive  te   reja  dhe  te   perdorura </t>
  </si>
  <si>
    <t xml:space="preserve">                                                 e te pjeseve te nderimit per to </t>
  </si>
  <si>
    <t xml:space="preserve">     PERIUDHA KONTABEL  NGA  09.11.2012     deri me      31.12.2012</t>
  </si>
  <si>
    <t>31.12.2012</t>
  </si>
  <si>
    <t>UNIPART Sh.p.k.</t>
  </si>
  <si>
    <t>L22309012C</t>
  </si>
  <si>
    <t>PASQYRA E FLUKSEVE TE PARASE PER VITIN 2012</t>
  </si>
  <si>
    <t>PASQYRA E NDRYSHIMEVE NE KAPITAL PER VITIN 2012</t>
  </si>
  <si>
    <t>Pozicioni me 31 Dhjetor 2012</t>
  </si>
  <si>
    <t>Gjendje 01.01.2012</t>
  </si>
  <si>
    <t>Gjendje 31.12.2012</t>
  </si>
  <si>
    <t>Vlera neto 01.01.2012</t>
  </si>
  <si>
    <t>Vlera neto 31.12.2012</t>
  </si>
  <si>
    <t>Dividentet e arketuar kontribut Ortaku</t>
  </si>
  <si>
    <t>Pozicioni me 1 Dhjetor 2012</t>
  </si>
  <si>
    <t xml:space="preserve">     DATA E MBYLLJES SE PASQYRAVE FINANCIARE       07.01.2013          </t>
  </si>
  <si>
    <t>NIPT : L22309012C</t>
  </si>
  <si>
    <t xml:space="preserve">Nr Regjistrit Tregtar   SN-175422-11-12       </t>
  </si>
</sst>
</file>

<file path=xl/styles.xml><?xml version="1.0" encoding="utf-8"?>
<styleSheet xmlns="http://schemas.openxmlformats.org/spreadsheetml/2006/main">
  <fonts count="5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b/>
      <sz val="14.05"/>
      <color indexed="8"/>
      <name val="Times New Roman"/>
      <family val="1"/>
    </font>
    <font>
      <sz val="9.85"/>
      <color indexed="8"/>
      <name val="Times New Roman"/>
      <family val="1"/>
    </font>
    <font>
      <b/>
      <sz val="8.9"/>
      <color indexed="8"/>
      <name val="Tahoma"/>
      <family val="2"/>
    </font>
    <font>
      <b/>
      <sz val="11.05"/>
      <color indexed="8"/>
      <name val="Arial"/>
      <family val="2"/>
    </font>
    <font>
      <b/>
      <sz val="9.9499999999999993"/>
      <color indexed="8"/>
      <name val="Arial"/>
      <family val="2"/>
    </font>
    <font>
      <b/>
      <sz val="9.9499999999999993"/>
      <color indexed="8"/>
      <name val="ARIAL(Western)"/>
      <charset val="1"/>
    </font>
    <font>
      <sz val="9.9499999999999993"/>
      <color indexed="8"/>
      <name val="Arial"/>
      <family val="2"/>
    </font>
    <font>
      <sz val="9.9499999999999993"/>
      <color indexed="8"/>
      <name val="ARIAL(Western)"/>
      <charset val="1"/>
    </font>
    <font>
      <b/>
      <sz val="9.9499999999999993"/>
      <name val="Arial"/>
      <family val="2"/>
    </font>
    <font>
      <b/>
      <sz val="14.25"/>
      <color indexed="8"/>
      <name val="Times New Roman"/>
      <family val="1"/>
    </font>
    <font>
      <b/>
      <sz val="11.25"/>
      <color indexed="8"/>
      <name val="Arial"/>
      <family val="2"/>
    </font>
    <font>
      <sz val="9.75"/>
      <color indexed="8"/>
      <name val="ARIAL(Western)"/>
      <charset val="1"/>
    </font>
    <font>
      <sz val="9.75"/>
      <color indexed="8"/>
      <name val="Arial"/>
      <family val="2"/>
    </font>
    <font>
      <b/>
      <sz val="9.75"/>
      <color indexed="8"/>
      <name val="Arial"/>
      <family val="2"/>
    </font>
    <font>
      <b/>
      <sz val="9.75"/>
      <color indexed="23"/>
      <name val="Arial"/>
      <family val="2"/>
    </font>
    <font>
      <b/>
      <sz val="9.75"/>
      <color indexed="8"/>
      <name val="arial(Western)"/>
      <charset val="1"/>
    </font>
    <font>
      <sz val="9"/>
      <name val="Arial"/>
      <family val="2"/>
    </font>
    <font>
      <b/>
      <i/>
      <sz val="10"/>
      <color indexed="8"/>
      <name val="MS Sans Serif"/>
      <family val="2"/>
    </font>
    <font>
      <b/>
      <sz val="14"/>
      <name val="Arial"/>
      <family val="2"/>
    </font>
    <font>
      <b/>
      <sz val="8"/>
      <color indexed="8"/>
      <name val="ARIAL(Western)"/>
      <charset val="1"/>
    </font>
    <font>
      <sz val="9"/>
      <color indexed="8"/>
      <name val="ARIAL(Western)"/>
      <charset val="1"/>
    </font>
    <font>
      <b/>
      <sz val="9.9499999999999993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8"/>
      <color indexed="8"/>
      <name val="ARIAL(Western)"/>
      <charset val="1"/>
    </font>
    <font>
      <b/>
      <sz val="9.75"/>
      <color indexed="8"/>
      <name val="Arial"/>
      <family val="2"/>
    </font>
    <font>
      <b/>
      <sz val="7.5"/>
      <color indexed="8"/>
      <name val="ARIAL(Western)"/>
      <charset val="1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.0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1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/>
    <xf numFmtId="0" fontId="15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3" xfId="0" applyBorder="1"/>
    <xf numFmtId="0" fontId="13" fillId="0" borderId="3" xfId="0" applyFont="1" applyBorder="1" applyAlignment="1">
      <alignment horizontal="left" vertical="center"/>
    </xf>
    <xf numFmtId="0" fontId="0" fillId="0" borderId="5" xfId="0" applyNumberFormat="1" applyFill="1" applyBorder="1" applyAlignment="1" applyProtection="1"/>
    <xf numFmtId="0" fontId="14" fillId="0" borderId="5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 applyProtection="1"/>
    <xf numFmtId="0" fontId="14" fillId="0" borderId="1" xfId="0" applyFont="1" applyBorder="1" applyAlignment="1">
      <alignment horizontal="left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7" fillId="0" borderId="0" xfId="0" applyFont="1"/>
    <xf numFmtId="4" fontId="2" fillId="0" borderId="0" xfId="0" applyNumberFormat="1" applyFont="1" applyFill="1" applyBorder="1" applyAlignment="1" applyProtection="1">
      <alignment horizontal="center"/>
    </xf>
    <xf numFmtId="0" fontId="20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4" fillId="0" borderId="4" xfId="0" applyFont="1" applyBorder="1" applyAlignment="1">
      <alignment vertical="center"/>
    </xf>
    <xf numFmtId="0" fontId="25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0" fontId="26" fillId="0" borderId="1" xfId="0" applyFont="1" applyFill="1" applyBorder="1"/>
    <xf numFmtId="0" fontId="5" fillId="0" borderId="1" xfId="0" applyFont="1" applyFill="1" applyBorder="1"/>
    <xf numFmtId="0" fontId="2" fillId="0" borderId="0" xfId="0" applyFont="1" applyAlignment="1">
      <alignment horizontal="center"/>
    </xf>
    <xf numFmtId="0" fontId="9" fillId="0" borderId="0" xfId="0" applyNumberFormat="1" applyFont="1" applyFill="1" applyBorder="1" applyAlignment="1" applyProtection="1">
      <alignment horizontal="right"/>
    </xf>
    <xf numFmtId="0" fontId="33" fillId="0" borderId="0" xfId="0" applyFont="1"/>
    <xf numFmtId="0" fontId="33" fillId="0" borderId="0" xfId="0" applyNumberFormat="1" applyFont="1" applyFill="1" applyBorder="1" applyAlignment="1" applyProtection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27" fillId="0" borderId="3" xfId="0" applyNumberFormat="1" applyFont="1" applyFill="1" applyBorder="1" applyAlignment="1" applyProtection="1">
      <alignment horizontal="right"/>
    </xf>
    <xf numFmtId="0" fontId="27" fillId="0" borderId="1" xfId="0" applyNumberFormat="1" applyFont="1" applyFill="1" applyBorder="1" applyAlignment="1" applyProtection="1">
      <alignment horizontal="right"/>
    </xf>
    <xf numFmtId="0" fontId="33" fillId="0" borderId="1" xfId="0" applyNumberFormat="1" applyFont="1" applyFill="1" applyBorder="1" applyAlignment="1" applyProtection="1">
      <alignment horizontal="right"/>
    </xf>
    <xf numFmtId="0" fontId="9" fillId="0" borderId="3" xfId="0" applyNumberFormat="1" applyFont="1" applyFill="1" applyBorder="1" applyAlignment="1" applyProtection="1">
      <alignment horizontal="right"/>
    </xf>
    <xf numFmtId="0" fontId="33" fillId="0" borderId="0" xfId="0" applyFont="1" applyBorder="1"/>
    <xf numFmtId="0" fontId="27" fillId="0" borderId="6" xfId="0" applyNumberFormat="1" applyFont="1" applyFill="1" applyBorder="1" applyAlignment="1" applyProtection="1">
      <alignment horizontal="right"/>
    </xf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1" fillId="0" borderId="7" xfId="0" applyFont="1" applyBorder="1"/>
    <xf numFmtId="0" fontId="1" fillId="0" borderId="8" xfId="0" applyFont="1" applyBorder="1"/>
    <xf numFmtId="1" fontId="1" fillId="0" borderId="8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1" fillId="0" borderId="10" xfId="0" applyFont="1" applyBorder="1"/>
    <xf numFmtId="0" fontId="1" fillId="0" borderId="0" xfId="0" applyFont="1" applyBorder="1"/>
    <xf numFmtId="1" fontId="1" fillId="0" borderId="0" xfId="0" applyNumberFormat="1" applyFont="1" applyBorder="1"/>
    <xf numFmtId="4" fontId="1" fillId="0" borderId="0" xfId="0" applyNumberFormat="1" applyFont="1" applyBorder="1"/>
    <xf numFmtId="4" fontId="1" fillId="0" borderId="11" xfId="0" applyNumberFormat="1" applyFont="1" applyBorder="1"/>
    <xf numFmtId="0" fontId="34" fillId="0" borderId="0" xfId="0" applyFont="1" applyBorder="1"/>
    <xf numFmtId="0" fontId="8" fillId="0" borderId="0" xfId="0" applyFont="1" applyBorder="1"/>
    <xf numFmtId="0" fontId="2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1" fontId="1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28" fillId="0" borderId="0" xfId="0" applyFont="1" applyBorder="1"/>
    <xf numFmtId="0" fontId="36" fillId="0" borderId="0" xfId="0" applyFont="1" applyBorder="1"/>
    <xf numFmtId="4" fontId="28" fillId="0" borderId="0" xfId="0" applyNumberFormat="1" applyFont="1" applyBorder="1"/>
    <xf numFmtId="4" fontId="2" fillId="0" borderId="0" xfId="0" applyNumberFormat="1" applyFont="1" applyBorder="1"/>
    <xf numFmtId="4" fontId="2" fillId="0" borderId="11" xfId="0" applyNumberFormat="1" applyFont="1" applyBorder="1" applyAlignment="1">
      <alignment horizontal="center"/>
    </xf>
    <xf numFmtId="0" fontId="1" fillId="0" borderId="0" xfId="0" applyFont="1" applyFill="1" applyBorder="1"/>
    <xf numFmtId="0" fontId="37" fillId="0" borderId="0" xfId="0" applyFont="1" applyBorder="1"/>
    <xf numFmtId="0" fontId="38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0" fillId="0" borderId="2" xfId="0" applyNumberForma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0" fillId="0" borderId="4" xfId="0" applyNumberForma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25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39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0" fillId="0" borderId="2" xfId="0" applyNumberFormat="1" applyFill="1" applyBorder="1" applyAlignment="1" applyProtection="1">
      <alignment horizontal="right"/>
    </xf>
    <xf numFmtId="4" fontId="0" fillId="0" borderId="1" xfId="0" applyNumberFormat="1" applyFill="1" applyBorder="1" applyAlignment="1" applyProtection="1">
      <alignment horizontal="right"/>
    </xf>
    <xf numFmtId="4" fontId="2" fillId="0" borderId="1" xfId="0" applyNumberFormat="1" applyFont="1" applyFill="1" applyBorder="1" applyAlignment="1" applyProtection="1">
      <alignment horizontal="right"/>
    </xf>
    <xf numFmtId="4" fontId="14" fillId="0" borderId="1" xfId="0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Fill="1" applyBorder="1" applyAlignment="1" applyProtection="1">
      <alignment horizontal="right"/>
    </xf>
    <xf numFmtId="4" fontId="18" fillId="0" borderId="4" xfId="0" applyNumberFormat="1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4" fontId="0" fillId="0" borderId="0" xfId="0" applyNumberFormat="1" applyFill="1" applyBorder="1" applyAlignment="1" applyProtection="1">
      <alignment horizontal="right"/>
    </xf>
    <xf numFmtId="4" fontId="31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 applyProtection="1">
      <alignment horizontal="center"/>
    </xf>
    <xf numFmtId="4" fontId="40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0" fontId="41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42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>
      <alignment horizontal="center"/>
    </xf>
    <xf numFmtId="0" fontId="43" fillId="0" borderId="1" xfId="0" applyNumberFormat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center"/>
    </xf>
    <xf numFmtId="0" fontId="44" fillId="0" borderId="1" xfId="0" applyNumberFormat="1" applyFont="1" applyFill="1" applyBorder="1" applyAlignment="1" applyProtection="1"/>
    <xf numFmtId="0" fontId="44" fillId="0" borderId="1" xfId="0" applyNumberFormat="1" applyFont="1" applyFill="1" applyBorder="1" applyAlignment="1" applyProtection="1">
      <alignment horizontal="center"/>
    </xf>
    <xf numFmtId="0" fontId="44" fillId="0" borderId="0" xfId="0" applyNumberFormat="1" applyFont="1" applyFill="1" applyBorder="1" applyAlignment="1" applyProtection="1"/>
    <xf numFmtId="0" fontId="44" fillId="0" borderId="0" xfId="0" applyNumberFormat="1" applyFont="1" applyFill="1" applyBorder="1" applyAlignment="1" applyProtection="1">
      <alignment horizontal="center"/>
    </xf>
    <xf numFmtId="0" fontId="42" fillId="0" borderId="3" xfId="0" applyNumberFormat="1" applyFont="1" applyFill="1" applyBorder="1" applyAlignment="1" applyProtection="1"/>
    <xf numFmtId="0" fontId="42" fillId="0" borderId="3" xfId="0" applyNumberFormat="1" applyFont="1" applyFill="1" applyBorder="1" applyAlignment="1" applyProtection="1">
      <alignment horizontal="center"/>
    </xf>
    <xf numFmtId="0" fontId="42" fillId="0" borderId="6" xfId="0" applyNumberFormat="1" applyFont="1" applyFill="1" applyBorder="1" applyAlignment="1" applyProtection="1"/>
    <xf numFmtId="0" fontId="42" fillId="0" borderId="6" xfId="0" applyNumberFormat="1" applyFont="1" applyFill="1" applyBorder="1" applyAlignment="1" applyProtection="1">
      <alignment horizont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3" xfId="0" applyFont="1" applyBorder="1"/>
    <xf numFmtId="0" fontId="42" fillId="0" borderId="3" xfId="0" applyNumberFormat="1" applyFont="1" applyFill="1" applyBorder="1" applyAlignment="1" applyProtection="1">
      <alignment horizontal="center" wrapText="1"/>
    </xf>
    <xf numFmtId="0" fontId="42" fillId="0" borderId="0" xfId="0" applyNumberFormat="1" applyFont="1" applyFill="1" applyBorder="1" applyAlignment="1" applyProtection="1">
      <alignment wrapText="1"/>
    </xf>
    <xf numFmtId="0" fontId="44" fillId="0" borderId="1" xfId="0" applyFont="1" applyBorder="1" applyAlignment="1">
      <alignment horizontal="center"/>
    </xf>
    <xf numFmtId="0" fontId="42" fillId="0" borderId="1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/>
    <xf numFmtId="0" fontId="44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4" fontId="44" fillId="0" borderId="1" xfId="0" applyNumberFormat="1" applyFont="1" applyFill="1" applyBorder="1" applyAlignment="1" applyProtection="1">
      <alignment horizontal="right"/>
    </xf>
    <xf numFmtId="4" fontId="43" fillId="0" borderId="1" xfId="0" applyNumberFormat="1" applyFont="1" applyFill="1" applyBorder="1" applyAlignment="1" applyProtection="1">
      <alignment horizontal="right"/>
    </xf>
    <xf numFmtId="4" fontId="44" fillId="0" borderId="0" xfId="0" applyNumberFormat="1" applyFont="1" applyFill="1" applyBorder="1" applyAlignment="1" applyProtection="1">
      <alignment horizontal="right"/>
    </xf>
    <xf numFmtId="4" fontId="42" fillId="0" borderId="3" xfId="0" applyNumberFormat="1" applyFont="1" applyFill="1" applyBorder="1" applyAlignment="1" applyProtection="1">
      <alignment horizontal="right"/>
    </xf>
    <xf numFmtId="4" fontId="42" fillId="0" borderId="6" xfId="0" applyNumberFormat="1" applyFont="1" applyFill="1" applyBorder="1" applyAlignment="1" applyProtection="1">
      <alignment horizontal="right"/>
    </xf>
    <xf numFmtId="4" fontId="42" fillId="0" borderId="0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1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42" fillId="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Alignment="1">
      <alignment horizontal="right"/>
    </xf>
    <xf numFmtId="4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4" fontId="46" fillId="0" borderId="1" xfId="0" applyNumberFormat="1" applyFont="1" applyFill="1" applyBorder="1" applyAlignment="1" applyProtection="1">
      <alignment horizontal="right"/>
    </xf>
    <xf numFmtId="4" fontId="33" fillId="0" borderId="1" xfId="0" applyNumberFormat="1" applyFont="1" applyFill="1" applyBorder="1" applyAlignment="1" applyProtection="1">
      <alignment horizontal="right"/>
    </xf>
    <xf numFmtId="4" fontId="47" fillId="0" borderId="1" xfId="0" applyNumberFormat="1" applyFont="1" applyFill="1" applyBorder="1" applyAlignment="1" applyProtection="1">
      <alignment horizontal="right"/>
    </xf>
    <xf numFmtId="4" fontId="4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45" fillId="0" borderId="3" xfId="0" applyNumberFormat="1" applyFont="1" applyBorder="1" applyAlignment="1">
      <alignment horizontal="right" vertical="center"/>
    </xf>
    <xf numFmtId="0" fontId="0" fillId="0" borderId="0" xfId="0" applyFill="1"/>
    <xf numFmtId="3" fontId="0" fillId="0" borderId="0" xfId="0" applyNumberFormat="1" applyFill="1"/>
    <xf numFmtId="0" fontId="5" fillId="0" borderId="5" xfId="0" applyFont="1" applyFill="1" applyBorder="1" applyAlignment="1">
      <alignment horizontal="left"/>
    </xf>
    <xf numFmtId="2" fontId="5" fillId="0" borderId="5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/>
    </xf>
    <xf numFmtId="3" fontId="26" fillId="0" borderId="1" xfId="0" applyNumberFormat="1" applyFont="1" applyFill="1" applyBorder="1"/>
    <xf numFmtId="3" fontId="5" fillId="0" borderId="1" xfId="0" applyNumberFormat="1" applyFont="1" applyFill="1" applyBorder="1"/>
    <xf numFmtId="4" fontId="42" fillId="0" borderId="1" xfId="0" applyNumberFormat="1" applyFont="1" applyBorder="1" applyAlignment="1">
      <alignment horizontal="right"/>
    </xf>
    <xf numFmtId="4" fontId="43" fillId="0" borderId="1" xfId="0" applyNumberFormat="1" applyFont="1" applyFill="1" applyBorder="1" applyAlignment="1" applyProtection="1">
      <alignment horizontal="center"/>
    </xf>
    <xf numFmtId="0" fontId="0" fillId="0" borderId="0" xfId="0" applyBorder="1"/>
    <xf numFmtId="0" fontId="44" fillId="0" borderId="0" xfId="0" applyFont="1" applyBorder="1"/>
    <xf numFmtId="4" fontId="0" fillId="0" borderId="0" xfId="0" applyNumberFormat="1" applyFill="1"/>
    <xf numFmtId="4" fontId="23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44" fillId="0" borderId="0" xfId="0" applyNumberFormat="1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4" fontId="45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4" fontId="7" fillId="0" borderId="4" xfId="0" applyNumberFormat="1" applyFont="1" applyFill="1" applyBorder="1" applyAlignment="1">
      <alignment horizontal="right" vertical="center"/>
    </xf>
    <xf numFmtId="4" fontId="45" fillId="0" borderId="3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right" vertical="center"/>
    </xf>
    <xf numFmtId="4" fontId="31" fillId="0" borderId="1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/>
    </xf>
    <xf numFmtId="0" fontId="8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48" fillId="0" borderId="0" xfId="0" applyFont="1"/>
    <xf numFmtId="0" fontId="44" fillId="0" borderId="10" xfId="0" applyFont="1" applyBorder="1"/>
    <xf numFmtId="4" fontId="49" fillId="0" borderId="3" xfId="0" applyNumberFormat="1" applyFont="1" applyBorder="1" applyAlignment="1">
      <alignment horizontal="center" vertical="center"/>
    </xf>
    <xf numFmtId="4" fontId="49" fillId="0" borderId="3" xfId="0" applyNumberFormat="1" applyFont="1" applyFill="1" applyBorder="1" applyAlignment="1">
      <alignment horizontal="center" vertical="center"/>
    </xf>
    <xf numFmtId="4" fontId="49" fillId="0" borderId="5" xfId="0" applyNumberFormat="1" applyFont="1" applyBorder="1" applyAlignment="1">
      <alignment horizontal="center" vertical="center"/>
    </xf>
    <xf numFmtId="4" fontId="49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opLeftCell="B16" workbookViewId="0">
      <selection activeCell="B34" sqref="B34"/>
    </sheetView>
  </sheetViews>
  <sheetFormatPr defaultRowHeight="12" customHeight="1"/>
  <cols>
    <col min="1" max="1" width="2.85546875" style="73" customWidth="1"/>
    <col min="2" max="2" width="63.85546875" style="73" customWidth="1"/>
    <col min="3" max="3" width="12.42578125" style="73" hidden="1" customWidth="1"/>
    <col min="4" max="4" width="11.7109375" style="73" hidden="1" customWidth="1"/>
    <col min="5" max="5" width="15" style="73" hidden="1" customWidth="1"/>
    <col min="6" max="6" width="14" style="73" hidden="1" customWidth="1"/>
    <col min="7" max="7" width="13.85546875" style="73" hidden="1" customWidth="1"/>
    <col min="8" max="8" width="3.140625" style="74" customWidth="1"/>
    <col min="9" max="9" width="6.85546875" style="75" customWidth="1"/>
    <col min="10" max="10" width="7.42578125" style="75" customWidth="1"/>
    <col min="11" max="11" width="9.140625" style="73"/>
    <col min="12" max="12" width="12.5703125" style="73" customWidth="1"/>
    <col min="13" max="16384" width="9.140625" style="73"/>
  </cols>
  <sheetData>
    <row r="1" spans="1:14" ht="12" customHeight="1" thickBot="1"/>
    <row r="2" spans="1:14" ht="12" customHeight="1">
      <c r="A2" s="76"/>
      <c r="B2" s="77"/>
      <c r="C2" s="77"/>
      <c r="D2" s="77"/>
      <c r="E2" s="77"/>
      <c r="F2" s="77"/>
      <c r="G2" s="77"/>
      <c r="H2" s="78"/>
      <c r="I2" s="79"/>
      <c r="J2" s="80"/>
    </row>
    <row r="3" spans="1:14" ht="12" customHeight="1">
      <c r="A3" s="81"/>
      <c r="B3" s="82"/>
      <c r="C3" s="82"/>
      <c r="D3" s="82"/>
      <c r="E3" s="82"/>
      <c r="F3" s="82"/>
      <c r="G3" s="82"/>
      <c r="H3" s="83"/>
      <c r="I3" s="84"/>
      <c r="J3" s="85"/>
    </row>
    <row r="4" spans="1:14" ht="12" customHeight="1">
      <c r="A4" s="81"/>
      <c r="B4" s="82"/>
      <c r="C4" s="82"/>
      <c r="D4" s="82"/>
      <c r="E4" s="82"/>
      <c r="F4" s="82"/>
      <c r="G4" s="82"/>
      <c r="H4" s="83"/>
      <c r="I4" s="84"/>
      <c r="J4" s="85"/>
    </row>
    <row r="5" spans="1:14" ht="18" customHeight="1">
      <c r="A5" s="81"/>
      <c r="B5" s="86" t="s">
        <v>232</v>
      </c>
      <c r="C5" s="82"/>
      <c r="D5" s="82"/>
      <c r="E5" s="82"/>
      <c r="F5" s="82"/>
      <c r="G5" s="82"/>
      <c r="H5" s="83"/>
      <c r="I5" s="84"/>
      <c r="J5" s="85"/>
    </row>
    <row r="6" spans="1:14" ht="12" customHeight="1">
      <c r="A6" s="81"/>
      <c r="B6" s="195" t="s">
        <v>233</v>
      </c>
      <c r="C6" s="82"/>
      <c r="D6" s="82"/>
      <c r="E6" s="82"/>
      <c r="F6" s="82"/>
      <c r="G6" s="82"/>
      <c r="H6" s="83"/>
      <c r="I6" s="84"/>
      <c r="J6" s="85"/>
    </row>
    <row r="7" spans="1:14" ht="15" customHeight="1">
      <c r="A7" s="81"/>
      <c r="B7" s="87" t="s">
        <v>195</v>
      </c>
      <c r="C7" s="82"/>
      <c r="D7" s="82"/>
      <c r="E7" s="82"/>
      <c r="F7" s="82"/>
      <c r="G7" s="82"/>
      <c r="H7" s="83"/>
      <c r="I7" s="84"/>
      <c r="J7" s="85"/>
    </row>
    <row r="8" spans="1:14" ht="12" customHeight="1">
      <c r="A8" s="81"/>
      <c r="B8" s="82"/>
      <c r="C8" s="82"/>
      <c r="D8" s="82"/>
      <c r="E8" s="82"/>
      <c r="F8" s="82"/>
      <c r="G8" s="82"/>
      <c r="H8" s="83"/>
      <c r="I8" s="84"/>
      <c r="J8" s="85"/>
    </row>
    <row r="9" spans="1:14" ht="12" customHeight="1">
      <c r="A9" s="81"/>
      <c r="B9" s="82"/>
      <c r="C9" s="82"/>
      <c r="D9" s="82"/>
      <c r="E9" s="82"/>
      <c r="F9" s="82"/>
      <c r="G9" s="82"/>
      <c r="H9" s="83"/>
      <c r="I9" s="84"/>
      <c r="J9" s="85"/>
      <c r="N9" s="65"/>
    </row>
    <row r="10" spans="1:14" ht="12" customHeight="1">
      <c r="A10" s="81"/>
      <c r="B10" s="82"/>
      <c r="C10" s="82"/>
      <c r="D10" s="82"/>
      <c r="E10" s="82"/>
      <c r="F10" s="82"/>
      <c r="G10" s="82"/>
      <c r="H10" s="83"/>
      <c r="I10" s="84"/>
      <c r="J10" s="85"/>
    </row>
    <row r="11" spans="1:14" ht="12" customHeight="1">
      <c r="A11" s="81"/>
      <c r="B11" s="195" t="s">
        <v>234</v>
      </c>
      <c r="C11" s="82"/>
      <c r="D11" s="82"/>
      <c r="E11" s="82"/>
      <c r="F11" s="82"/>
      <c r="G11" s="82"/>
      <c r="H11" s="83"/>
      <c r="I11" s="84"/>
      <c r="J11" s="85"/>
    </row>
    <row r="12" spans="1:14" ht="12" customHeight="1">
      <c r="A12" s="81"/>
      <c r="B12" s="195" t="s">
        <v>253</v>
      </c>
      <c r="C12" s="82"/>
      <c r="D12" s="82"/>
      <c r="E12" s="82"/>
      <c r="F12" s="82"/>
      <c r="G12" s="82"/>
      <c r="H12" s="83"/>
      <c r="I12" s="84"/>
      <c r="J12" s="85"/>
      <c r="M12" s="214"/>
    </row>
    <row r="13" spans="1:14" ht="12" customHeight="1">
      <c r="A13" s="81"/>
      <c r="B13" s="82" t="s">
        <v>252</v>
      </c>
      <c r="C13" s="82"/>
      <c r="D13" s="82"/>
      <c r="E13" s="82"/>
      <c r="F13" s="82"/>
      <c r="G13" s="82"/>
      <c r="H13" s="83"/>
      <c r="I13" s="84"/>
      <c r="J13" s="85"/>
    </row>
    <row r="14" spans="1:14" ht="12" customHeight="1">
      <c r="A14" s="81"/>
      <c r="B14" s="82"/>
      <c r="C14" s="82"/>
      <c r="D14" s="82"/>
      <c r="E14" s="82"/>
      <c r="F14" s="82"/>
      <c r="G14" s="82"/>
      <c r="H14" s="83"/>
      <c r="I14" s="84"/>
      <c r="J14" s="85"/>
    </row>
    <row r="15" spans="1:14" ht="12" customHeight="1">
      <c r="A15" s="81"/>
      <c r="B15" s="82" t="s">
        <v>196</v>
      </c>
      <c r="C15" s="82"/>
      <c r="D15" s="82"/>
      <c r="E15" s="82"/>
      <c r="F15" s="82"/>
      <c r="G15" s="82"/>
      <c r="H15" s="83"/>
      <c r="I15" s="84"/>
      <c r="J15" s="85"/>
    </row>
    <row r="16" spans="1:14" ht="12" customHeight="1">
      <c r="A16" s="81"/>
      <c r="B16" s="82"/>
      <c r="C16" s="82"/>
      <c r="D16" s="82"/>
      <c r="E16" s="82"/>
      <c r="F16" s="82"/>
      <c r="G16" s="82"/>
      <c r="H16" s="83"/>
      <c r="I16" s="84"/>
      <c r="J16" s="85"/>
    </row>
    <row r="17" spans="1:10" ht="12" customHeight="1">
      <c r="A17" s="81"/>
      <c r="B17" s="82"/>
      <c r="C17" s="82"/>
      <c r="D17" s="82"/>
      <c r="E17" s="82"/>
      <c r="F17" s="82"/>
      <c r="G17" s="82"/>
      <c r="H17" s="83"/>
      <c r="I17" s="84"/>
      <c r="J17" s="85"/>
    </row>
    <row r="18" spans="1:10" ht="12" customHeight="1">
      <c r="A18" s="81"/>
      <c r="B18" s="196" t="s">
        <v>235</v>
      </c>
      <c r="C18" s="82"/>
      <c r="D18" s="82"/>
      <c r="E18" s="82"/>
      <c r="F18" s="82"/>
      <c r="G18" s="82"/>
      <c r="H18" s="83"/>
      <c r="I18" s="84"/>
      <c r="J18" s="85"/>
    </row>
    <row r="19" spans="1:10" ht="12" customHeight="1">
      <c r="A19" s="81"/>
      <c r="B19" s="196" t="s">
        <v>236</v>
      </c>
      <c r="C19" s="82"/>
      <c r="D19" s="82"/>
      <c r="E19" s="82"/>
      <c r="F19" s="82"/>
      <c r="G19" s="82"/>
      <c r="H19" s="83"/>
      <c r="I19" s="84"/>
      <c r="J19" s="85"/>
    </row>
    <row r="20" spans="1:10" ht="12" customHeight="1">
      <c r="A20" s="81"/>
      <c r="B20" s="214" t="s">
        <v>237</v>
      </c>
      <c r="C20" s="82"/>
      <c r="D20" s="82"/>
      <c r="E20" s="82"/>
      <c r="F20" s="82"/>
      <c r="G20" s="82"/>
      <c r="H20" s="83"/>
      <c r="I20" s="84"/>
      <c r="J20" s="85"/>
    </row>
    <row r="21" spans="1:10" ht="12" customHeight="1">
      <c r="A21" s="81"/>
      <c r="B21" s="82"/>
      <c r="C21" s="82"/>
      <c r="D21" s="82"/>
      <c r="E21" s="82"/>
      <c r="F21" s="82"/>
      <c r="G21" s="82"/>
      <c r="H21" s="83"/>
      <c r="I21" s="84"/>
      <c r="J21" s="85"/>
    </row>
    <row r="22" spans="1:10" ht="27" customHeight="1">
      <c r="A22" s="81"/>
      <c r="B22" s="101" t="s">
        <v>225</v>
      </c>
      <c r="C22" s="82"/>
      <c r="D22" s="82"/>
      <c r="E22" s="82"/>
      <c r="F22" s="82"/>
      <c r="G22" s="82"/>
      <c r="H22" s="83"/>
      <c r="I22" s="84"/>
      <c r="J22" s="85"/>
    </row>
    <row r="23" spans="1:10" ht="12" customHeight="1">
      <c r="A23" s="81"/>
      <c r="B23" s="82"/>
      <c r="C23" s="82"/>
      <c r="D23" s="82"/>
      <c r="E23" s="82"/>
      <c r="F23" s="82"/>
      <c r="G23" s="82"/>
      <c r="H23" s="83"/>
      <c r="I23" s="84"/>
      <c r="J23" s="85"/>
    </row>
    <row r="24" spans="1:10" ht="12" customHeight="1">
      <c r="A24" s="81"/>
      <c r="B24" s="82"/>
      <c r="C24" s="82"/>
      <c r="D24" s="82"/>
      <c r="E24" s="82"/>
      <c r="F24" s="82"/>
      <c r="G24" s="82"/>
      <c r="H24" s="83"/>
      <c r="I24" s="84"/>
      <c r="J24" s="85"/>
    </row>
    <row r="25" spans="1:10" ht="12" customHeight="1">
      <c r="A25" s="81"/>
      <c r="B25" s="82"/>
      <c r="C25" s="82"/>
      <c r="D25" s="82"/>
      <c r="E25" s="82"/>
      <c r="F25" s="82"/>
      <c r="G25" s="82"/>
      <c r="H25" s="83"/>
      <c r="I25" s="84"/>
      <c r="J25" s="85"/>
    </row>
    <row r="26" spans="1:10" ht="12" customHeight="1">
      <c r="A26" s="81"/>
      <c r="B26" s="221" t="s">
        <v>219</v>
      </c>
      <c r="C26" s="221"/>
      <c r="D26" s="221"/>
      <c r="E26" s="221"/>
      <c r="F26" s="221"/>
      <c r="G26" s="221"/>
      <c r="H26" s="221"/>
      <c r="I26" s="221"/>
      <c r="J26" s="85"/>
    </row>
    <row r="27" spans="1:10" ht="12" customHeight="1">
      <c r="A27" s="81"/>
      <c r="B27" s="221" t="s">
        <v>220</v>
      </c>
      <c r="C27" s="221"/>
      <c r="D27" s="221"/>
      <c r="E27" s="221"/>
      <c r="F27" s="221"/>
      <c r="G27" s="221"/>
      <c r="H27" s="221"/>
      <c r="I27" s="221"/>
      <c r="J27" s="85"/>
    </row>
    <row r="28" spans="1:10" ht="12" customHeight="1">
      <c r="A28" s="81"/>
      <c r="B28" s="82"/>
      <c r="C28" s="82"/>
      <c r="D28" s="82"/>
      <c r="E28" s="82"/>
      <c r="F28" s="82"/>
      <c r="G28" s="82"/>
      <c r="H28" s="83"/>
      <c r="I28" s="84"/>
      <c r="J28" s="85"/>
    </row>
    <row r="29" spans="1:10" ht="12" customHeight="1">
      <c r="A29" s="81"/>
      <c r="B29" s="82"/>
      <c r="C29" s="82"/>
      <c r="D29" s="82"/>
      <c r="E29" s="82"/>
      <c r="F29" s="82"/>
      <c r="G29" s="82"/>
      <c r="H29" s="83"/>
      <c r="I29" s="84"/>
      <c r="J29" s="85"/>
    </row>
    <row r="30" spans="1:10" ht="12" customHeight="1">
      <c r="A30" s="81"/>
      <c r="B30" s="82"/>
      <c r="C30" s="82"/>
      <c r="D30" s="82"/>
      <c r="E30" s="82"/>
      <c r="F30" s="82"/>
      <c r="G30" s="82"/>
      <c r="H30" s="83"/>
      <c r="I30" s="84"/>
      <c r="J30" s="85"/>
    </row>
    <row r="31" spans="1:10" ht="12" customHeight="1">
      <c r="A31" s="81"/>
      <c r="B31" s="100" t="s">
        <v>221</v>
      </c>
      <c r="C31" s="82"/>
      <c r="D31" s="82"/>
      <c r="E31" s="82"/>
      <c r="F31" s="82"/>
      <c r="G31" s="82"/>
      <c r="H31" s="83"/>
      <c r="I31" s="102" t="s">
        <v>226</v>
      </c>
      <c r="J31" s="85"/>
    </row>
    <row r="32" spans="1:10" ht="12" customHeight="1">
      <c r="A32" s="81"/>
      <c r="B32" s="100" t="s">
        <v>222</v>
      </c>
      <c r="C32" s="100"/>
      <c r="D32" s="100"/>
      <c r="E32" s="100"/>
      <c r="F32" s="82"/>
      <c r="G32" s="82"/>
      <c r="H32" s="83"/>
      <c r="I32" s="102" t="s">
        <v>227</v>
      </c>
      <c r="J32" s="85"/>
    </row>
    <row r="33" spans="1:10" ht="12" customHeight="1">
      <c r="A33" s="81"/>
      <c r="B33" s="100" t="s">
        <v>223</v>
      </c>
      <c r="C33" s="100"/>
      <c r="D33" s="100"/>
      <c r="E33" s="100"/>
      <c r="F33" s="82"/>
      <c r="G33" s="82"/>
      <c r="H33" s="83"/>
      <c r="I33" s="102" t="s">
        <v>228</v>
      </c>
      <c r="J33" s="85"/>
    </row>
    <row r="34" spans="1:10" ht="12" customHeight="1">
      <c r="A34" s="81"/>
      <c r="B34" s="100" t="s">
        <v>224</v>
      </c>
      <c r="C34" s="100"/>
      <c r="D34" s="100"/>
      <c r="E34" s="100"/>
      <c r="F34" s="82"/>
      <c r="G34" s="82"/>
      <c r="H34" s="83"/>
      <c r="I34" s="102" t="s">
        <v>228</v>
      </c>
      <c r="J34" s="85"/>
    </row>
    <row r="35" spans="1:10" ht="12" customHeight="1">
      <c r="A35" s="81"/>
      <c r="B35" s="100"/>
      <c r="C35" s="100"/>
      <c r="D35" s="100"/>
      <c r="E35" s="100"/>
      <c r="F35" s="82"/>
      <c r="G35" s="82"/>
      <c r="H35" s="83"/>
      <c r="I35" s="84"/>
      <c r="J35" s="85"/>
    </row>
    <row r="36" spans="1:10" ht="12" customHeight="1">
      <c r="A36" s="81"/>
      <c r="B36" s="82" t="s">
        <v>212</v>
      </c>
      <c r="C36" s="82"/>
      <c r="D36" s="82"/>
      <c r="E36" s="82"/>
      <c r="F36" s="82"/>
      <c r="G36" s="82"/>
      <c r="H36" s="83"/>
      <c r="I36" s="84"/>
      <c r="J36" s="85"/>
    </row>
    <row r="37" spans="1:10" ht="12" customHeight="1" thickBot="1">
      <c r="A37" s="81"/>
      <c r="B37" s="100"/>
      <c r="C37" s="100"/>
      <c r="D37" s="100"/>
      <c r="E37" s="100"/>
      <c r="F37" s="82"/>
      <c r="G37" s="82"/>
      <c r="H37" s="83"/>
      <c r="I37" s="84"/>
      <c r="J37" s="85"/>
    </row>
    <row r="38" spans="1:10" ht="12" customHeight="1">
      <c r="A38" s="81"/>
      <c r="B38" s="76"/>
      <c r="C38" s="77"/>
      <c r="D38" s="77"/>
      <c r="E38" s="77"/>
      <c r="F38" s="77"/>
      <c r="G38" s="77"/>
      <c r="H38" s="78"/>
      <c r="I38" s="80"/>
      <c r="J38" s="85"/>
    </row>
    <row r="39" spans="1:10" ht="12" customHeight="1">
      <c r="A39" s="81"/>
      <c r="B39" s="88" t="s">
        <v>211</v>
      </c>
      <c r="C39" s="82"/>
      <c r="D39" s="82"/>
      <c r="E39" s="82"/>
      <c r="F39" s="82"/>
      <c r="G39" s="82"/>
      <c r="H39" s="83"/>
      <c r="I39" s="85"/>
      <c r="J39" s="85"/>
    </row>
    <row r="40" spans="1:10" ht="12" customHeight="1">
      <c r="A40" s="81"/>
      <c r="B40" s="81"/>
      <c r="C40" s="82"/>
      <c r="D40" s="82"/>
      <c r="E40" s="82"/>
      <c r="F40" s="82"/>
      <c r="G40" s="82"/>
      <c r="H40" s="83"/>
      <c r="I40" s="85"/>
      <c r="J40" s="85"/>
    </row>
    <row r="41" spans="1:10" ht="12" customHeight="1">
      <c r="A41" s="81"/>
      <c r="B41" s="215" t="s">
        <v>238</v>
      </c>
      <c r="C41" s="82"/>
      <c r="D41" s="82"/>
      <c r="E41" s="82"/>
      <c r="F41" s="82"/>
      <c r="G41" s="82"/>
      <c r="H41" s="83"/>
      <c r="I41" s="85"/>
      <c r="J41" s="85"/>
    </row>
    <row r="42" spans="1:10" ht="12" customHeight="1">
      <c r="A42" s="81"/>
      <c r="B42" s="81" t="s">
        <v>251</v>
      </c>
      <c r="C42" s="82"/>
      <c r="D42" s="82"/>
      <c r="E42" s="82"/>
      <c r="F42" s="82"/>
      <c r="G42" s="82"/>
      <c r="H42" s="83"/>
      <c r="I42" s="85"/>
      <c r="J42" s="85"/>
    </row>
    <row r="43" spans="1:10" ht="12" customHeight="1">
      <c r="A43" s="81"/>
      <c r="B43" s="81" t="s">
        <v>197</v>
      </c>
      <c r="C43" s="82"/>
      <c r="D43" s="82"/>
      <c r="E43" s="82"/>
      <c r="F43" s="82"/>
      <c r="G43" s="82"/>
      <c r="H43" s="83"/>
      <c r="I43" s="85"/>
      <c r="J43" s="85"/>
    </row>
    <row r="44" spans="1:10" ht="12" customHeight="1">
      <c r="A44" s="81"/>
      <c r="B44" s="81"/>
      <c r="C44" s="82"/>
      <c r="D44" s="82"/>
      <c r="E44" s="82"/>
      <c r="F44" s="82"/>
      <c r="G44" s="82"/>
      <c r="H44" s="83"/>
      <c r="I44" s="85"/>
      <c r="J44" s="85"/>
    </row>
    <row r="45" spans="1:10" ht="12" customHeight="1">
      <c r="A45" s="81"/>
      <c r="B45" s="81" t="s">
        <v>198</v>
      </c>
      <c r="C45" s="82"/>
      <c r="D45" s="82"/>
      <c r="E45" s="82"/>
      <c r="F45" s="82"/>
      <c r="G45" s="82"/>
      <c r="H45" s="83"/>
      <c r="I45" s="85"/>
      <c r="J45" s="85"/>
    </row>
    <row r="46" spans="1:10" ht="12" customHeight="1">
      <c r="A46" s="81"/>
      <c r="B46" s="81"/>
      <c r="C46" s="82"/>
      <c r="D46" s="82"/>
      <c r="E46" s="82"/>
      <c r="F46" s="82"/>
      <c r="G46" s="82"/>
      <c r="H46" s="83"/>
      <c r="I46" s="85"/>
      <c r="J46" s="85"/>
    </row>
    <row r="47" spans="1:10" ht="12" customHeight="1">
      <c r="A47" s="81"/>
      <c r="B47" s="81" t="s">
        <v>210</v>
      </c>
      <c r="C47" s="82"/>
      <c r="D47" s="82"/>
      <c r="E47" s="82"/>
      <c r="F47" s="82"/>
      <c r="G47" s="82"/>
      <c r="H47" s="83"/>
      <c r="I47" s="85"/>
      <c r="J47" s="85"/>
    </row>
    <row r="48" spans="1:10" ht="12" customHeight="1">
      <c r="A48" s="81"/>
      <c r="B48" s="81"/>
      <c r="C48" s="82"/>
      <c r="D48" s="82"/>
      <c r="E48" s="82"/>
      <c r="F48" s="82"/>
      <c r="G48" s="82"/>
      <c r="H48" s="83"/>
      <c r="I48" s="85"/>
      <c r="J48" s="85"/>
    </row>
    <row r="49" spans="1:10" ht="12" customHeight="1" thickBot="1">
      <c r="A49" s="81"/>
      <c r="B49" s="89"/>
      <c r="C49" s="90"/>
      <c r="D49" s="90"/>
      <c r="E49" s="90"/>
      <c r="F49" s="90"/>
      <c r="G49" s="90"/>
      <c r="H49" s="91"/>
      <c r="I49" s="92"/>
      <c r="J49" s="85"/>
    </row>
    <row r="50" spans="1:10" ht="12" customHeight="1">
      <c r="A50" s="81"/>
      <c r="B50" s="82"/>
      <c r="C50" s="82"/>
      <c r="D50" s="82"/>
      <c r="E50" s="82"/>
      <c r="F50" s="82"/>
      <c r="G50" s="82"/>
      <c r="H50" s="83"/>
      <c r="I50" s="84"/>
      <c r="J50" s="85"/>
    </row>
    <row r="51" spans="1:10" ht="12" customHeight="1" thickBot="1">
      <c r="A51" s="89"/>
      <c r="B51" s="90"/>
      <c r="C51" s="90"/>
      <c r="D51" s="90"/>
      <c r="E51" s="90"/>
      <c r="F51" s="90"/>
      <c r="G51" s="90"/>
      <c r="H51" s="91"/>
      <c r="I51" s="93"/>
      <c r="J51" s="92"/>
    </row>
    <row r="52" spans="1:10" ht="12" customHeight="1">
      <c r="J52" s="2"/>
    </row>
    <row r="53" spans="1:10" ht="12" customHeight="1">
      <c r="J53" s="2">
        <v>1</v>
      </c>
    </row>
  </sheetData>
  <mergeCells count="2">
    <mergeCell ref="B26:I26"/>
    <mergeCell ref="B27:I27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E53"/>
  <sheetViews>
    <sheetView topLeftCell="A7" workbookViewId="0">
      <selection activeCell="H21" sqref="H21"/>
    </sheetView>
  </sheetViews>
  <sheetFormatPr defaultRowHeight="12.75"/>
  <cols>
    <col min="1" max="1" width="6.42578125" customWidth="1"/>
    <col min="2" max="2" width="44.28515625" customWidth="1"/>
    <col min="3" max="3" width="8" style="8" customWidth="1"/>
    <col min="4" max="4" width="13.85546875" style="204" customWidth="1"/>
    <col min="5" max="5" width="15.85546875" style="8" customWidth="1"/>
  </cols>
  <sheetData>
    <row r="2" spans="1:5">
      <c r="A2" s="4"/>
      <c r="B2" s="11"/>
    </row>
    <row r="3" spans="1:5" ht="18.75">
      <c r="A3" s="4"/>
      <c r="B3" s="10" t="s">
        <v>20</v>
      </c>
    </row>
    <row r="4" spans="1:5" ht="13.5" thickBot="1">
      <c r="A4" s="5"/>
      <c r="B4" s="6"/>
      <c r="E4" s="36" t="s">
        <v>180</v>
      </c>
    </row>
    <row r="5" spans="1:5" ht="21" customHeight="1" thickBot="1">
      <c r="A5" s="22" t="s">
        <v>129</v>
      </c>
      <c r="B5" s="134" t="s">
        <v>24</v>
      </c>
      <c r="C5" s="113" t="s">
        <v>23</v>
      </c>
      <c r="D5" s="217" t="s">
        <v>239</v>
      </c>
      <c r="E5" s="216" t="s">
        <v>231</v>
      </c>
    </row>
    <row r="6" spans="1:5">
      <c r="A6" s="21" t="s">
        <v>1</v>
      </c>
      <c r="B6" s="23" t="s">
        <v>25</v>
      </c>
      <c r="C6" s="103"/>
      <c r="D6" s="103"/>
      <c r="E6" s="115"/>
    </row>
    <row r="7" spans="1:5">
      <c r="A7" s="16">
        <v>1</v>
      </c>
      <c r="B7" s="15" t="s">
        <v>26</v>
      </c>
      <c r="C7" s="49">
        <v>1</v>
      </c>
      <c r="D7" s="117">
        <v>20964.59</v>
      </c>
      <c r="E7" s="193"/>
    </row>
    <row r="8" spans="1:5">
      <c r="A8" s="16">
        <v>2</v>
      </c>
      <c r="B8" s="133" t="s">
        <v>27</v>
      </c>
      <c r="C8" s="49"/>
      <c r="D8" s="116"/>
      <c r="E8" s="176"/>
    </row>
    <row r="9" spans="1:5">
      <c r="A9" s="18" t="s">
        <v>4</v>
      </c>
      <c r="B9" s="19" t="s">
        <v>28</v>
      </c>
      <c r="C9" s="49"/>
      <c r="D9" s="116"/>
      <c r="E9" s="176"/>
    </row>
    <row r="10" spans="1:5">
      <c r="A10" s="18" t="s">
        <v>29</v>
      </c>
      <c r="B10" s="19" t="s">
        <v>30</v>
      </c>
      <c r="C10" s="49"/>
      <c r="D10" s="116"/>
      <c r="E10" s="176"/>
    </row>
    <row r="11" spans="1:5" s="1" customFormat="1">
      <c r="A11" s="31"/>
      <c r="B11" s="32" t="s">
        <v>169</v>
      </c>
      <c r="C11" s="104"/>
      <c r="D11" s="117">
        <f>SUM(D9:D10)</f>
        <v>0</v>
      </c>
      <c r="E11" s="117">
        <f>SUM(E9:E10)</f>
        <v>0</v>
      </c>
    </row>
    <row r="12" spans="1:5">
      <c r="A12" s="16">
        <v>3</v>
      </c>
      <c r="B12" s="15" t="s">
        <v>31</v>
      </c>
      <c r="C12" s="49"/>
      <c r="D12" s="116"/>
      <c r="E12" s="177"/>
    </row>
    <row r="13" spans="1:5">
      <c r="A13" s="18" t="s">
        <v>4</v>
      </c>
      <c r="B13" s="19" t="s">
        <v>32</v>
      </c>
      <c r="C13" s="49">
        <v>2</v>
      </c>
      <c r="D13" s="116"/>
      <c r="E13" s="177"/>
    </row>
    <row r="14" spans="1:5">
      <c r="A14" s="18" t="s">
        <v>29</v>
      </c>
      <c r="B14" s="19" t="s">
        <v>187</v>
      </c>
      <c r="C14" s="49">
        <v>3</v>
      </c>
      <c r="D14" s="116">
        <v>86630.6</v>
      </c>
      <c r="E14" s="178"/>
    </row>
    <row r="15" spans="1:5">
      <c r="A15" s="18" t="s">
        <v>33</v>
      </c>
      <c r="B15" s="19" t="s">
        <v>34</v>
      </c>
      <c r="C15" s="49"/>
      <c r="D15" s="116"/>
      <c r="E15" s="178"/>
    </row>
    <row r="16" spans="1:5">
      <c r="A16" s="18" t="s">
        <v>35</v>
      </c>
      <c r="B16" s="19" t="s">
        <v>36</v>
      </c>
      <c r="C16" s="49"/>
      <c r="D16" s="116"/>
      <c r="E16" s="178"/>
    </row>
    <row r="17" spans="1:5" s="35" customFormat="1">
      <c r="A17" s="33"/>
      <c r="B17" s="34" t="s">
        <v>170</v>
      </c>
      <c r="C17" s="105"/>
      <c r="D17" s="202">
        <f>SUM(D13:D16)</f>
        <v>86630.6</v>
      </c>
      <c r="E17" s="179">
        <f>SUM(E13:E16)</f>
        <v>0</v>
      </c>
    </row>
    <row r="18" spans="1:5">
      <c r="A18" s="16">
        <v>4</v>
      </c>
      <c r="B18" s="15" t="s">
        <v>37</v>
      </c>
      <c r="C18" s="49"/>
      <c r="D18" s="116"/>
      <c r="E18" s="176"/>
    </row>
    <row r="19" spans="1:5">
      <c r="A19" s="18" t="s">
        <v>4</v>
      </c>
      <c r="B19" s="19" t="s">
        <v>38</v>
      </c>
      <c r="C19" s="49"/>
      <c r="D19" s="116"/>
      <c r="E19" s="176"/>
    </row>
    <row r="20" spans="1:5">
      <c r="A20" s="18" t="s">
        <v>29</v>
      </c>
      <c r="B20" s="19" t="s">
        <v>39</v>
      </c>
      <c r="C20" s="49"/>
      <c r="D20" s="116"/>
      <c r="E20" s="178"/>
    </row>
    <row r="21" spans="1:5">
      <c r="A21" s="18" t="s">
        <v>33</v>
      </c>
      <c r="B21" s="19" t="s">
        <v>40</v>
      </c>
      <c r="C21" s="49"/>
      <c r="D21" s="116"/>
      <c r="E21" s="178"/>
    </row>
    <row r="22" spans="1:5">
      <c r="A22" s="18" t="s">
        <v>35</v>
      </c>
      <c r="B22" s="19" t="s">
        <v>41</v>
      </c>
      <c r="C22" s="49"/>
      <c r="D22" s="116">
        <v>185250</v>
      </c>
      <c r="E22" s="178"/>
    </row>
    <row r="23" spans="1:5">
      <c r="A23" s="18" t="s">
        <v>42</v>
      </c>
      <c r="B23" s="19" t="s">
        <v>43</v>
      </c>
      <c r="C23" s="49"/>
      <c r="D23" s="116"/>
      <c r="E23" s="178"/>
    </row>
    <row r="24" spans="1:5" s="35" customFormat="1">
      <c r="A24" s="33"/>
      <c r="B24" s="34" t="s">
        <v>171</v>
      </c>
      <c r="C24" s="105"/>
      <c r="D24" s="202">
        <f>SUM(D19:D23)</f>
        <v>185250</v>
      </c>
      <c r="E24" s="179">
        <f>SUM(E19:E23)</f>
        <v>0</v>
      </c>
    </row>
    <row r="25" spans="1:5">
      <c r="A25" s="16">
        <v>5</v>
      </c>
      <c r="B25" s="15" t="s">
        <v>44</v>
      </c>
      <c r="C25" s="49"/>
      <c r="D25" s="116"/>
      <c r="E25" s="176"/>
    </row>
    <row r="26" spans="1:5">
      <c r="A26" s="16">
        <v>6</v>
      </c>
      <c r="B26" s="15" t="s">
        <v>45</v>
      </c>
      <c r="C26" s="49"/>
      <c r="D26" s="116"/>
      <c r="E26" s="176"/>
    </row>
    <row r="27" spans="1:5">
      <c r="A27" s="16">
        <v>7</v>
      </c>
      <c r="B27" s="15" t="s">
        <v>46</v>
      </c>
      <c r="C27" s="49"/>
      <c r="D27" s="116"/>
      <c r="E27" s="176"/>
    </row>
    <row r="28" spans="1:5">
      <c r="A28" s="20"/>
      <c r="B28" s="20" t="s">
        <v>172</v>
      </c>
      <c r="C28" s="49"/>
      <c r="D28" s="203">
        <f>D7+D11+D17+D24+D25+D26+D27</f>
        <v>292845.19</v>
      </c>
      <c r="E28" s="180">
        <f>E7+E11+E17+E24+E25+E26+E27</f>
        <v>0</v>
      </c>
    </row>
    <row r="29" spans="1:5">
      <c r="A29" s="14" t="s">
        <v>2</v>
      </c>
      <c r="B29" s="15" t="s">
        <v>47</v>
      </c>
      <c r="C29" s="49"/>
      <c r="D29" s="116"/>
      <c r="E29" s="177"/>
    </row>
    <row r="30" spans="1:5">
      <c r="A30" s="16">
        <v>1</v>
      </c>
      <c r="B30" s="15" t="s">
        <v>48</v>
      </c>
      <c r="C30" s="49"/>
      <c r="D30" s="116"/>
      <c r="E30" s="177"/>
    </row>
    <row r="31" spans="1:5">
      <c r="A31" s="18" t="s">
        <v>4</v>
      </c>
      <c r="B31" s="30" t="s">
        <v>49</v>
      </c>
      <c r="C31" s="49"/>
      <c r="D31" s="116"/>
      <c r="E31" s="177"/>
    </row>
    <row r="32" spans="1:5">
      <c r="A32" s="18" t="s">
        <v>29</v>
      </c>
      <c r="B32" s="19" t="s">
        <v>50</v>
      </c>
      <c r="C32" s="49"/>
      <c r="D32" s="116"/>
      <c r="E32" s="178"/>
    </row>
    <row r="33" spans="1:5">
      <c r="A33" s="18" t="s">
        <v>33</v>
      </c>
      <c r="B33" s="19" t="s">
        <v>51</v>
      </c>
      <c r="C33" s="49"/>
      <c r="D33" s="116"/>
      <c r="E33" s="178"/>
    </row>
    <row r="34" spans="1:5">
      <c r="A34" s="18" t="s">
        <v>35</v>
      </c>
      <c r="B34" s="19" t="s">
        <v>52</v>
      </c>
      <c r="C34" s="49"/>
      <c r="D34" s="116"/>
      <c r="E34" s="178"/>
    </row>
    <row r="35" spans="1:5" s="35" customFormat="1">
      <c r="A35" s="33"/>
      <c r="B35" s="34" t="s">
        <v>173</v>
      </c>
      <c r="C35" s="105"/>
      <c r="D35" s="202">
        <f>SUM(D31:D34)</f>
        <v>0</v>
      </c>
      <c r="E35" s="179">
        <f>SUM(E31:E34)</f>
        <v>0</v>
      </c>
    </row>
    <row r="36" spans="1:5">
      <c r="A36" s="16">
        <v>2</v>
      </c>
      <c r="B36" s="15" t="s">
        <v>53</v>
      </c>
      <c r="C36" s="49"/>
      <c r="D36" s="116"/>
      <c r="E36" s="176"/>
    </row>
    <row r="37" spans="1:5">
      <c r="A37" s="18" t="s">
        <v>4</v>
      </c>
      <c r="B37" s="19" t="s">
        <v>54</v>
      </c>
      <c r="C37" s="49"/>
      <c r="D37" s="116"/>
      <c r="E37" s="176"/>
    </row>
    <row r="38" spans="1:5">
      <c r="A38" s="18" t="s">
        <v>29</v>
      </c>
      <c r="B38" s="19" t="s">
        <v>55</v>
      </c>
      <c r="C38" s="49">
        <v>4</v>
      </c>
      <c r="D38" s="116"/>
      <c r="E38" s="176"/>
    </row>
    <row r="39" spans="1:5">
      <c r="A39" s="18" t="s">
        <v>33</v>
      </c>
      <c r="B39" s="19" t="s">
        <v>56</v>
      </c>
      <c r="C39" s="49">
        <v>5</v>
      </c>
      <c r="D39" s="116">
        <v>277533</v>
      </c>
      <c r="E39" s="178"/>
    </row>
    <row r="40" spans="1:5">
      <c r="A40" s="18" t="s">
        <v>35</v>
      </c>
      <c r="B40" s="19" t="s">
        <v>57</v>
      </c>
      <c r="C40" s="49"/>
      <c r="D40" s="116"/>
      <c r="E40" s="178"/>
    </row>
    <row r="41" spans="1:5" s="35" customFormat="1">
      <c r="A41" s="33"/>
      <c r="B41" s="34" t="s">
        <v>174</v>
      </c>
      <c r="C41" s="105"/>
      <c r="D41" s="202">
        <f>SUM(D38:D40)</f>
        <v>277533</v>
      </c>
      <c r="E41" s="179">
        <f>SUM(E38:E40)</f>
        <v>0</v>
      </c>
    </row>
    <row r="42" spans="1:5">
      <c r="A42" s="16">
        <v>3</v>
      </c>
      <c r="B42" s="15" t="s">
        <v>58</v>
      </c>
      <c r="C42" s="49"/>
      <c r="D42" s="116"/>
      <c r="E42" s="176"/>
    </row>
    <row r="43" spans="1:5">
      <c r="A43" s="16">
        <v>4</v>
      </c>
      <c r="B43" s="15" t="s">
        <v>59</v>
      </c>
      <c r="C43" s="49"/>
      <c r="D43" s="116"/>
      <c r="E43" s="176"/>
    </row>
    <row r="44" spans="1:5">
      <c r="A44" s="18" t="s">
        <v>4</v>
      </c>
      <c r="B44" s="19" t="s">
        <v>60</v>
      </c>
      <c r="C44" s="49"/>
      <c r="D44" s="116"/>
      <c r="E44" s="176"/>
    </row>
    <row r="45" spans="1:5">
      <c r="A45" s="18" t="s">
        <v>29</v>
      </c>
      <c r="B45" s="19" t="s">
        <v>61</v>
      </c>
      <c r="C45" s="49"/>
      <c r="D45" s="116"/>
      <c r="E45" s="176"/>
    </row>
    <row r="46" spans="1:5">
      <c r="A46" s="18" t="s">
        <v>33</v>
      </c>
      <c r="B46" s="19" t="s">
        <v>62</v>
      </c>
      <c r="C46" s="49">
        <v>6</v>
      </c>
      <c r="D46" s="116"/>
      <c r="E46" s="176"/>
    </row>
    <row r="47" spans="1:5" s="35" customFormat="1">
      <c r="A47" s="33"/>
      <c r="B47" s="34" t="s">
        <v>175</v>
      </c>
      <c r="C47" s="105"/>
      <c r="D47" s="120">
        <f>D44+D45+D46</f>
        <v>0</v>
      </c>
      <c r="E47" s="120">
        <f>E44+E45+E46</f>
        <v>0</v>
      </c>
    </row>
    <row r="48" spans="1:5">
      <c r="A48" s="16">
        <v>5</v>
      </c>
      <c r="B48" s="15" t="s">
        <v>63</v>
      </c>
      <c r="C48" s="49"/>
      <c r="D48" s="116"/>
      <c r="E48" s="177"/>
    </row>
    <row r="49" spans="1:5">
      <c r="A49" s="16">
        <v>6</v>
      </c>
      <c r="B49" s="15" t="s">
        <v>64</v>
      </c>
      <c r="C49" s="49"/>
      <c r="D49" s="177"/>
      <c r="E49" s="177"/>
    </row>
    <row r="50" spans="1:5" ht="13.5" customHeight="1" thickBot="1">
      <c r="A50" s="24"/>
      <c r="B50" s="24" t="s">
        <v>176</v>
      </c>
      <c r="C50" s="106"/>
      <c r="D50" s="205">
        <f>D35+D41+D42+D47+D48+D49</f>
        <v>277533</v>
      </c>
      <c r="E50" s="181">
        <f>E35+E41+E42+E47+E48+E49</f>
        <v>0</v>
      </c>
    </row>
    <row r="51" spans="1:5" ht="20.25" customHeight="1" thickBot="1">
      <c r="A51" s="25"/>
      <c r="B51" s="26" t="s">
        <v>65</v>
      </c>
      <c r="C51" s="107"/>
      <c r="D51" s="206">
        <f>D50+D28</f>
        <v>570378.18999999994</v>
      </c>
      <c r="E51" s="182">
        <f>E50+E28</f>
        <v>0</v>
      </c>
    </row>
    <row r="52" spans="1:5">
      <c r="A52" s="4"/>
      <c r="B52" s="4"/>
      <c r="C52" s="7"/>
      <c r="D52" s="7"/>
      <c r="E52" s="55">
        <v>2</v>
      </c>
    </row>
    <row r="53" spans="1:5">
      <c r="A53" s="4"/>
      <c r="B53" s="4"/>
      <c r="C53" s="7"/>
      <c r="D53" s="7"/>
      <c r="E53" s="7"/>
    </row>
  </sheetData>
  <phoneticPr fontId="4" type="noConversion"/>
  <pageMargins left="0.75" right="0.75" top="0.69" bottom="0.76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E68"/>
  <sheetViews>
    <sheetView topLeftCell="A25" workbookViewId="0">
      <selection activeCell="D47" sqref="D47"/>
    </sheetView>
  </sheetViews>
  <sheetFormatPr defaultRowHeight="12.75"/>
  <cols>
    <col min="1" max="1" width="6.42578125" customWidth="1"/>
    <col min="2" max="2" width="38.140625" customWidth="1"/>
    <col min="3" max="3" width="9.42578125" style="8" customWidth="1"/>
    <col min="4" max="4" width="16.42578125" style="204" customWidth="1"/>
    <col min="5" max="5" width="16.5703125" style="114" customWidth="1"/>
  </cols>
  <sheetData>
    <row r="2" spans="1:5">
      <c r="A2" s="4"/>
      <c r="B2" s="11"/>
    </row>
    <row r="3" spans="1:5" ht="18" customHeight="1">
      <c r="A3" s="4"/>
      <c r="B3" s="10" t="s">
        <v>20</v>
      </c>
    </row>
    <row r="4" spans="1:5">
      <c r="A4" s="4"/>
      <c r="B4" s="4"/>
      <c r="C4" s="7"/>
      <c r="D4" s="7"/>
      <c r="E4" s="123"/>
    </row>
    <row r="5" spans="1:5" ht="13.5" thickBot="1">
      <c r="A5" s="4"/>
      <c r="B5" s="4"/>
      <c r="C5" s="7"/>
      <c r="D5" s="7"/>
      <c r="E5" s="36" t="s">
        <v>180</v>
      </c>
    </row>
    <row r="6" spans="1:5" ht="25.5" customHeight="1">
      <c r="A6" s="27"/>
      <c r="B6" s="28" t="s">
        <v>66</v>
      </c>
      <c r="C6" s="54" t="s">
        <v>23</v>
      </c>
      <c r="D6" s="219" t="s">
        <v>239</v>
      </c>
      <c r="E6" s="218" t="s">
        <v>231</v>
      </c>
    </row>
    <row r="7" spans="1:5">
      <c r="A7" s="14" t="s">
        <v>1</v>
      </c>
      <c r="B7" s="15" t="s">
        <v>67</v>
      </c>
      <c r="C7" s="49"/>
      <c r="D7" s="116"/>
      <c r="E7" s="116"/>
    </row>
    <row r="8" spans="1:5">
      <c r="A8" s="16">
        <v>1</v>
      </c>
      <c r="B8" s="15" t="s">
        <v>68</v>
      </c>
      <c r="C8" s="49"/>
      <c r="D8" s="116"/>
      <c r="E8" s="116"/>
    </row>
    <row r="9" spans="1:5">
      <c r="A9" s="16">
        <v>2</v>
      </c>
      <c r="B9" s="15" t="s">
        <v>69</v>
      </c>
      <c r="C9" s="49"/>
      <c r="D9" s="116"/>
      <c r="E9" s="116"/>
    </row>
    <row r="10" spans="1:5">
      <c r="A10" s="18" t="s">
        <v>4</v>
      </c>
      <c r="B10" s="19" t="s">
        <v>70</v>
      </c>
      <c r="C10" s="49"/>
      <c r="D10" s="116"/>
      <c r="E10" s="116"/>
    </row>
    <row r="11" spans="1:5">
      <c r="A11" s="18" t="s">
        <v>29</v>
      </c>
      <c r="B11" s="19" t="s">
        <v>71</v>
      </c>
      <c r="C11" s="49"/>
      <c r="D11" s="116"/>
      <c r="E11" s="116"/>
    </row>
    <row r="12" spans="1:5">
      <c r="A12" s="18" t="s">
        <v>33</v>
      </c>
      <c r="B12" s="19" t="s">
        <v>72</v>
      </c>
      <c r="C12" s="49"/>
      <c r="D12" s="116"/>
      <c r="E12" s="116"/>
    </row>
    <row r="13" spans="1:5" s="35" customFormat="1">
      <c r="A13" s="33"/>
      <c r="B13" s="34" t="s">
        <v>169</v>
      </c>
      <c r="C13" s="105"/>
      <c r="D13" s="120">
        <f>SUM(D10:D12)</f>
        <v>0</v>
      </c>
      <c r="E13" s="120">
        <f>SUM(E10:E12)</f>
        <v>0</v>
      </c>
    </row>
    <row r="14" spans="1:5">
      <c r="A14" s="16">
        <v>3</v>
      </c>
      <c r="B14" s="15" t="s">
        <v>73</v>
      </c>
      <c r="C14" s="49"/>
      <c r="D14" s="116"/>
      <c r="E14" s="116"/>
    </row>
    <row r="15" spans="1:5">
      <c r="A15" s="18" t="s">
        <v>4</v>
      </c>
      <c r="B15" s="19" t="s">
        <v>74</v>
      </c>
      <c r="C15" s="49"/>
      <c r="D15" s="116"/>
      <c r="E15" s="116"/>
    </row>
    <row r="16" spans="1:5">
      <c r="A16" s="18" t="s">
        <v>29</v>
      </c>
      <c r="B16" s="19" t="s">
        <v>75</v>
      </c>
      <c r="C16" s="49"/>
      <c r="D16" s="116">
        <v>24640</v>
      </c>
      <c r="E16" s="116"/>
    </row>
    <row r="17" spans="1:5">
      <c r="A17" s="18" t="s">
        <v>33</v>
      </c>
      <c r="B17" s="19" t="s">
        <v>76</v>
      </c>
      <c r="C17" s="49">
        <v>7</v>
      </c>
      <c r="D17" s="116">
        <v>10370</v>
      </c>
      <c r="E17" s="116"/>
    </row>
    <row r="18" spans="1:5">
      <c r="A18" s="18" t="s">
        <v>35</v>
      </c>
      <c r="B18" s="19" t="s">
        <v>77</v>
      </c>
      <c r="C18" s="126" t="s">
        <v>229</v>
      </c>
      <c r="D18" s="116"/>
      <c r="E18" s="116"/>
    </row>
    <row r="19" spans="1:5">
      <c r="A19" s="18" t="s">
        <v>42</v>
      </c>
      <c r="B19" s="19" t="s">
        <v>78</v>
      </c>
      <c r="C19" s="49"/>
      <c r="D19" s="116"/>
      <c r="E19" s="116"/>
    </row>
    <row r="20" spans="1:5" s="35" customFormat="1">
      <c r="A20" s="33"/>
      <c r="B20" s="34" t="s">
        <v>170</v>
      </c>
      <c r="C20" s="105"/>
      <c r="D20" s="125">
        <f>SUM(D15:D19)</f>
        <v>35010</v>
      </c>
      <c r="E20" s="118">
        <f>SUM(E15:E19)</f>
        <v>0</v>
      </c>
    </row>
    <row r="21" spans="1:5">
      <c r="A21" s="16">
        <v>4</v>
      </c>
      <c r="B21" s="15" t="s">
        <v>79</v>
      </c>
      <c r="C21" s="49"/>
      <c r="D21" s="116"/>
      <c r="E21" s="116"/>
    </row>
    <row r="22" spans="1:5">
      <c r="A22" s="16">
        <v>5</v>
      </c>
      <c r="B22" s="15" t="s">
        <v>80</v>
      </c>
      <c r="C22" s="49"/>
      <c r="D22" s="116"/>
      <c r="E22" s="116"/>
    </row>
    <row r="23" spans="1:5">
      <c r="A23" s="20"/>
      <c r="B23" s="20" t="s">
        <v>177</v>
      </c>
      <c r="C23" s="49"/>
      <c r="D23" s="207">
        <f>D8+D13+D20+D21+D22</f>
        <v>35010</v>
      </c>
      <c r="E23" s="119">
        <f>E8+E13+E20+E21+E22</f>
        <v>0</v>
      </c>
    </row>
    <row r="24" spans="1:5">
      <c r="A24" s="14" t="s">
        <v>2</v>
      </c>
      <c r="B24" s="15" t="s">
        <v>81</v>
      </c>
      <c r="C24" s="49"/>
      <c r="D24" s="116"/>
      <c r="E24" s="116"/>
    </row>
    <row r="25" spans="1:5">
      <c r="A25" s="16">
        <v>1</v>
      </c>
      <c r="B25" s="15" t="s">
        <v>82</v>
      </c>
      <c r="C25" s="49"/>
      <c r="D25" s="116"/>
      <c r="E25" s="116"/>
    </row>
    <row r="26" spans="1:5">
      <c r="A26" s="18" t="s">
        <v>4</v>
      </c>
      <c r="B26" s="19" t="s">
        <v>83</v>
      </c>
      <c r="C26" s="49"/>
      <c r="D26" s="116"/>
      <c r="E26" s="116"/>
    </row>
    <row r="27" spans="1:5">
      <c r="A27" s="18" t="s">
        <v>29</v>
      </c>
      <c r="B27" s="19" t="s">
        <v>84</v>
      </c>
      <c r="C27" s="49"/>
      <c r="D27" s="116"/>
      <c r="E27" s="116"/>
    </row>
    <row r="28" spans="1:5" s="1" customFormat="1">
      <c r="A28" s="31"/>
      <c r="B28" s="32" t="s">
        <v>173</v>
      </c>
      <c r="C28" s="104"/>
      <c r="D28" s="208">
        <f>SUM(D26:D27)</f>
        <v>0</v>
      </c>
      <c r="E28" s="124">
        <f>SUM(E26:E27)</f>
        <v>0</v>
      </c>
    </row>
    <row r="29" spans="1:5">
      <c r="A29" s="16">
        <v>2</v>
      </c>
      <c r="B29" s="15" t="s">
        <v>85</v>
      </c>
      <c r="C29" s="49"/>
      <c r="D29" s="116">
        <v>586000</v>
      </c>
      <c r="E29" s="116"/>
    </row>
    <row r="30" spans="1:5">
      <c r="A30" s="16">
        <v>3</v>
      </c>
      <c r="B30" s="15" t="s">
        <v>86</v>
      </c>
      <c r="C30" s="49"/>
      <c r="D30" s="116"/>
      <c r="E30" s="116"/>
    </row>
    <row r="31" spans="1:5">
      <c r="A31" s="16">
        <v>4</v>
      </c>
      <c r="B31" s="15" t="s">
        <v>87</v>
      </c>
      <c r="C31" s="49"/>
      <c r="D31" s="116"/>
      <c r="E31" s="116"/>
    </row>
    <row r="32" spans="1:5">
      <c r="A32" s="20"/>
      <c r="B32" s="20" t="s">
        <v>178</v>
      </c>
      <c r="C32" s="49"/>
      <c r="D32" s="207">
        <f>D28+D29+D30+D31</f>
        <v>586000</v>
      </c>
      <c r="E32" s="119">
        <f>E28+E29+E30+E31</f>
        <v>0</v>
      </c>
    </row>
    <row r="33" spans="1:5">
      <c r="B33" s="20" t="s">
        <v>88</v>
      </c>
      <c r="C33" s="49"/>
      <c r="D33" s="207">
        <f>D32+D23</f>
        <v>621010</v>
      </c>
      <c r="E33" s="119">
        <f>E32+E23</f>
        <v>0</v>
      </c>
    </row>
    <row r="34" spans="1:5">
      <c r="A34" s="3"/>
      <c r="B34" s="29" t="s">
        <v>89</v>
      </c>
      <c r="C34" s="49"/>
      <c r="D34" s="116"/>
      <c r="E34" s="116"/>
    </row>
    <row r="35" spans="1:5">
      <c r="A35" s="14" t="s">
        <v>1</v>
      </c>
      <c r="B35" s="15" t="s">
        <v>90</v>
      </c>
      <c r="C35" s="49"/>
      <c r="D35" s="116"/>
      <c r="E35" s="116"/>
    </row>
    <row r="36" spans="1:5">
      <c r="A36" s="16">
        <v>1</v>
      </c>
      <c r="B36" s="15" t="s">
        <v>91</v>
      </c>
      <c r="C36" s="49"/>
      <c r="D36" s="116"/>
      <c r="E36" s="116"/>
    </row>
    <row r="37" spans="1:5">
      <c r="A37" s="16">
        <v>2</v>
      </c>
      <c r="B37" s="17" t="s">
        <v>186</v>
      </c>
      <c r="C37" s="49"/>
      <c r="D37" s="116"/>
      <c r="E37" s="116"/>
    </row>
    <row r="38" spans="1:5">
      <c r="A38" s="16">
        <v>3</v>
      </c>
      <c r="B38" s="15" t="s">
        <v>92</v>
      </c>
      <c r="C38" s="49"/>
      <c r="D38" s="125">
        <v>10000</v>
      </c>
      <c r="E38" s="125"/>
    </row>
    <row r="39" spans="1:5">
      <c r="A39" s="16">
        <v>4</v>
      </c>
      <c r="B39" s="15" t="s">
        <v>93</v>
      </c>
      <c r="C39" s="49"/>
      <c r="D39" s="116"/>
      <c r="E39" s="116"/>
    </row>
    <row r="40" spans="1:5">
      <c r="A40" s="16">
        <v>5</v>
      </c>
      <c r="B40" s="15" t="s">
        <v>94</v>
      </c>
      <c r="C40" s="49"/>
      <c r="D40" s="116"/>
      <c r="E40" s="116"/>
    </row>
    <row r="41" spans="1:5">
      <c r="A41" s="16">
        <v>6</v>
      </c>
      <c r="B41" s="15" t="s">
        <v>95</v>
      </c>
      <c r="C41" s="49"/>
      <c r="D41" s="116"/>
      <c r="E41" s="116"/>
    </row>
    <row r="42" spans="1:5">
      <c r="A42" s="18" t="s">
        <v>4</v>
      </c>
      <c r="B42" s="19" t="s">
        <v>96</v>
      </c>
      <c r="C42" s="49"/>
      <c r="D42" s="116"/>
      <c r="E42" s="116"/>
    </row>
    <row r="43" spans="1:5">
      <c r="A43" s="18" t="s">
        <v>29</v>
      </c>
      <c r="B43" s="19" t="s">
        <v>97</v>
      </c>
      <c r="C43" s="49"/>
      <c r="D43" s="116"/>
      <c r="E43" s="116"/>
    </row>
    <row r="44" spans="1:5">
      <c r="A44" s="18" t="s">
        <v>33</v>
      </c>
      <c r="B44" s="19" t="s">
        <v>98</v>
      </c>
      <c r="C44" s="49"/>
      <c r="D44" s="116"/>
      <c r="E44" s="116"/>
    </row>
    <row r="45" spans="1:5" s="35" customFormat="1">
      <c r="A45" s="33"/>
      <c r="B45" s="34" t="s">
        <v>179</v>
      </c>
      <c r="C45" s="105"/>
      <c r="D45" s="125">
        <f>SUM(D42:D44)</f>
        <v>0</v>
      </c>
      <c r="E45" s="118">
        <f>SUM(E42:E44)</f>
        <v>0</v>
      </c>
    </row>
    <row r="46" spans="1:5">
      <c r="A46" s="16">
        <v>7</v>
      </c>
      <c r="B46" s="15" t="s">
        <v>99</v>
      </c>
      <c r="C46" s="49"/>
      <c r="D46" s="116">
        <f>E46+E47</f>
        <v>0</v>
      </c>
      <c r="E46" s="117"/>
    </row>
    <row r="47" spans="1:5" ht="18" customHeight="1">
      <c r="A47" s="16">
        <v>8</v>
      </c>
      <c r="B47" s="15" t="s">
        <v>100</v>
      </c>
      <c r="C47" s="49"/>
      <c r="D47" s="116">
        <v>-60631.81</v>
      </c>
      <c r="E47" s="116"/>
    </row>
    <row r="48" spans="1:5" ht="18" customHeight="1" thickBot="1">
      <c r="A48" s="24"/>
      <c r="B48" s="24" t="s">
        <v>168</v>
      </c>
      <c r="C48" s="106"/>
      <c r="D48" s="209">
        <f>D36+D37+D38+D39+D40+D45+D46+D47</f>
        <v>-50631.81</v>
      </c>
      <c r="E48" s="121">
        <f>E36+E37+E38+E39+E40+E45+E46+E47</f>
        <v>0</v>
      </c>
    </row>
    <row r="49" spans="1:5" ht="27" customHeight="1" thickBot="1">
      <c r="A49" s="25"/>
      <c r="B49" s="26" t="s">
        <v>101</v>
      </c>
      <c r="C49" s="107"/>
      <c r="D49" s="210">
        <f>D48+D33</f>
        <v>570378.18999999994</v>
      </c>
      <c r="E49" s="122">
        <f>E48+E33</f>
        <v>0</v>
      </c>
    </row>
    <row r="50" spans="1:5" ht="13.5" thickBot="1">
      <c r="A50" s="4"/>
      <c r="B50" s="4"/>
      <c r="C50" s="7"/>
      <c r="D50" s="123"/>
      <c r="E50" s="123"/>
    </row>
    <row r="51" spans="1:5" ht="15.75" thickBot="1">
      <c r="A51" s="25"/>
      <c r="B51" s="26" t="s">
        <v>102</v>
      </c>
      <c r="C51" s="107"/>
      <c r="D51" s="210">
        <f>AKTIVI!D51-PASIVI!D49</f>
        <v>0</v>
      </c>
      <c r="E51" s="122">
        <f>AKTIVI!E51-PASIVI!E49</f>
        <v>0</v>
      </c>
    </row>
    <row r="52" spans="1:5">
      <c r="A52" s="4"/>
      <c r="B52" s="4"/>
      <c r="C52" s="7"/>
      <c r="D52" s="123"/>
      <c r="E52" s="55">
        <v>3</v>
      </c>
    </row>
    <row r="53" spans="1:5">
      <c r="D53" s="211"/>
    </row>
    <row r="54" spans="1:5">
      <c r="D54" s="211"/>
    </row>
    <row r="55" spans="1:5">
      <c r="D55" s="211"/>
    </row>
    <row r="56" spans="1:5">
      <c r="D56" s="211"/>
    </row>
    <row r="57" spans="1:5">
      <c r="D57" s="211"/>
    </row>
    <row r="58" spans="1:5">
      <c r="D58" s="211"/>
    </row>
    <row r="59" spans="1:5">
      <c r="D59" s="211"/>
    </row>
    <row r="60" spans="1:5">
      <c r="D60" s="211"/>
    </row>
    <row r="61" spans="1:5">
      <c r="D61" s="211"/>
    </row>
    <row r="62" spans="1:5">
      <c r="D62" s="211"/>
    </row>
    <row r="63" spans="1:5">
      <c r="D63" s="211"/>
    </row>
    <row r="64" spans="1:5">
      <c r="D64" s="211"/>
    </row>
    <row r="65" spans="4:4">
      <c r="D65" s="211"/>
    </row>
    <row r="66" spans="4:4">
      <c r="D66" s="211"/>
    </row>
    <row r="67" spans="4:4">
      <c r="D67" s="211"/>
    </row>
    <row r="68" spans="4:4">
      <c r="D68" s="211"/>
    </row>
  </sheetData>
  <phoneticPr fontId="4" type="noConversion"/>
  <pageMargins left="0.71" right="0.62" top="0.62" bottom="0.67" header="0.42" footer="0.3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E49"/>
  <sheetViews>
    <sheetView topLeftCell="B9" workbookViewId="0">
      <selection activeCell="B35" sqref="B35"/>
    </sheetView>
  </sheetViews>
  <sheetFormatPr defaultRowHeight="12.75"/>
  <cols>
    <col min="1" max="1" width="5" style="8" customWidth="1"/>
    <col min="2" max="2" width="49.7109375" customWidth="1"/>
    <col min="3" max="3" width="9.5703125" style="8" customWidth="1"/>
    <col min="4" max="4" width="14.7109375" style="8" customWidth="1"/>
    <col min="5" max="5" width="13.28515625" style="165" customWidth="1"/>
  </cols>
  <sheetData>
    <row r="3" spans="1:5" ht="18.75">
      <c r="A3" s="7"/>
      <c r="B3" s="9" t="s">
        <v>185</v>
      </c>
      <c r="C3" s="9"/>
      <c r="D3" s="9"/>
      <c r="E3" s="167"/>
    </row>
    <row r="4" spans="1:5">
      <c r="A4" s="7"/>
      <c r="B4" s="11"/>
      <c r="C4" s="11"/>
      <c r="D4" s="11"/>
      <c r="E4" s="168"/>
    </row>
    <row r="5" spans="1:5">
      <c r="A5" s="7"/>
      <c r="B5" s="12"/>
      <c r="C5" s="12"/>
      <c r="D5" s="12"/>
      <c r="E5" s="169"/>
    </row>
    <row r="6" spans="1:5" ht="18">
      <c r="E6" s="52" t="s">
        <v>184</v>
      </c>
    </row>
    <row r="7" spans="1:5" ht="15.75">
      <c r="A7" s="7"/>
      <c r="B7" s="4"/>
      <c r="C7" s="7"/>
      <c r="D7" s="7"/>
      <c r="E7" s="53" t="s">
        <v>183</v>
      </c>
    </row>
    <row r="8" spans="1:5" ht="13.5" thickBot="1">
      <c r="A8" s="7"/>
      <c r="B8" s="4"/>
      <c r="C8" s="7"/>
      <c r="D8" s="7"/>
      <c r="E8" s="166"/>
    </row>
    <row r="9" spans="1:5" ht="28.5" customHeight="1">
      <c r="A9" s="54" t="s">
        <v>129</v>
      </c>
      <c r="B9" s="37" t="s">
        <v>103</v>
      </c>
      <c r="C9" s="37" t="s">
        <v>23</v>
      </c>
      <c r="D9" s="218" t="s">
        <v>239</v>
      </c>
      <c r="E9" s="218" t="s">
        <v>231</v>
      </c>
    </row>
    <row r="10" spans="1:5">
      <c r="A10" s="38" t="s">
        <v>5</v>
      </c>
      <c r="B10" s="39" t="s">
        <v>104</v>
      </c>
      <c r="C10" s="38">
        <v>8</v>
      </c>
      <c r="D10" s="130">
        <v>20781.53</v>
      </c>
      <c r="E10" s="130"/>
    </row>
    <row r="11" spans="1:5">
      <c r="A11" s="38" t="s">
        <v>6</v>
      </c>
      <c r="B11" s="39" t="s">
        <v>105</v>
      </c>
      <c r="C11" s="38"/>
      <c r="D11" s="130"/>
      <c r="E11" s="130"/>
    </row>
    <row r="12" spans="1:5">
      <c r="A12" s="38" t="s">
        <v>7</v>
      </c>
      <c r="B12" s="30" t="s">
        <v>106</v>
      </c>
      <c r="C12" s="38"/>
      <c r="D12" s="130"/>
      <c r="E12" s="130"/>
    </row>
    <row r="13" spans="1:5">
      <c r="A13" s="40" t="s">
        <v>8</v>
      </c>
      <c r="B13" s="41" t="s">
        <v>107</v>
      </c>
      <c r="C13" s="40">
        <v>9</v>
      </c>
      <c r="D13" s="131">
        <v>0</v>
      </c>
      <c r="E13" s="131"/>
    </row>
    <row r="14" spans="1:5">
      <c r="A14" s="38" t="s">
        <v>9</v>
      </c>
      <c r="B14" s="41" t="s">
        <v>108</v>
      </c>
      <c r="C14" s="40"/>
      <c r="D14" s="117">
        <f>SUM(D15:D16)</f>
        <v>-70020</v>
      </c>
      <c r="E14" s="117">
        <f>SUM(E15:E16)</f>
        <v>0</v>
      </c>
    </row>
    <row r="15" spans="1:5">
      <c r="A15" s="40" t="s">
        <v>109</v>
      </c>
      <c r="B15" s="41" t="s">
        <v>110</v>
      </c>
      <c r="C15" s="40"/>
      <c r="D15" s="131">
        <v>-60000</v>
      </c>
      <c r="E15" s="131"/>
    </row>
    <row r="16" spans="1:5">
      <c r="A16" s="40" t="s">
        <v>111</v>
      </c>
      <c r="B16" s="41" t="s">
        <v>112</v>
      </c>
      <c r="C16" s="40"/>
      <c r="D16" s="131">
        <v>-10020</v>
      </c>
      <c r="E16" s="131"/>
    </row>
    <row r="17" spans="1:5">
      <c r="A17" s="40" t="s">
        <v>10</v>
      </c>
      <c r="B17" s="41" t="s">
        <v>113</v>
      </c>
      <c r="C17" s="40"/>
      <c r="D17" s="131">
        <v>-150</v>
      </c>
      <c r="E17" s="131"/>
    </row>
    <row r="18" spans="1:5">
      <c r="A18" s="40" t="s">
        <v>11</v>
      </c>
      <c r="B18" s="41" t="s">
        <v>22</v>
      </c>
      <c r="C18" s="40">
        <v>10</v>
      </c>
      <c r="D18" s="131">
        <v>-10810</v>
      </c>
      <c r="E18" s="131"/>
    </row>
    <row r="19" spans="1:5">
      <c r="A19" s="38" t="s">
        <v>12</v>
      </c>
      <c r="B19" s="39" t="s">
        <v>114</v>
      </c>
      <c r="C19" s="38"/>
      <c r="D19" s="127">
        <f>D13+D14+D17+D18</f>
        <v>-80980</v>
      </c>
      <c r="E19" s="127">
        <f>E13+E14+E17+E18</f>
        <v>0</v>
      </c>
    </row>
    <row r="20" spans="1:5">
      <c r="A20" s="42" t="s">
        <v>13</v>
      </c>
      <c r="B20" s="43" t="s">
        <v>115</v>
      </c>
      <c r="C20" s="42"/>
      <c r="D20" s="128">
        <f>D10+D11+D12+D19</f>
        <v>-60198.47</v>
      </c>
      <c r="E20" s="128">
        <f>E10+E11+E12+E19</f>
        <v>0</v>
      </c>
    </row>
    <row r="21" spans="1:5">
      <c r="A21" s="38" t="s">
        <v>14</v>
      </c>
      <c r="B21" s="112" t="s">
        <v>116</v>
      </c>
      <c r="C21" s="38"/>
      <c r="D21" s="130"/>
      <c r="E21" s="130"/>
    </row>
    <row r="22" spans="1:5">
      <c r="A22" s="38" t="s">
        <v>15</v>
      </c>
      <c r="B22" s="39" t="s">
        <v>117</v>
      </c>
      <c r="C22" s="38"/>
      <c r="D22" s="130"/>
      <c r="E22" s="130"/>
    </row>
    <row r="23" spans="1:5">
      <c r="A23" s="38" t="s">
        <v>16</v>
      </c>
      <c r="B23" s="41" t="s">
        <v>118</v>
      </c>
      <c r="C23" s="40"/>
      <c r="D23" s="117">
        <f>SUM(D24:D27)</f>
        <v>-433.34</v>
      </c>
      <c r="E23" s="117">
        <f>SUM(E24:E27)</f>
        <v>0</v>
      </c>
    </row>
    <row r="24" spans="1:5">
      <c r="A24" s="40" t="s">
        <v>109</v>
      </c>
      <c r="B24" s="41" t="s">
        <v>119</v>
      </c>
      <c r="C24" s="40"/>
      <c r="D24" s="131"/>
      <c r="E24" s="131"/>
    </row>
    <row r="25" spans="1:5">
      <c r="A25" s="40" t="s">
        <v>111</v>
      </c>
      <c r="B25" s="41" t="s">
        <v>120</v>
      </c>
      <c r="C25" s="40">
        <v>11</v>
      </c>
      <c r="D25" s="131"/>
      <c r="E25" s="131"/>
    </row>
    <row r="26" spans="1:5">
      <c r="A26" s="40" t="s">
        <v>121</v>
      </c>
      <c r="B26" s="41" t="s">
        <v>122</v>
      </c>
      <c r="C26" s="40">
        <v>12</v>
      </c>
      <c r="D26" s="131"/>
      <c r="E26" s="131"/>
    </row>
    <row r="27" spans="1:5">
      <c r="A27" s="40" t="s">
        <v>123</v>
      </c>
      <c r="B27" s="41" t="s">
        <v>124</v>
      </c>
      <c r="C27" s="40">
        <v>13</v>
      </c>
      <c r="D27" s="131">
        <v>-433.34</v>
      </c>
      <c r="E27" s="131"/>
    </row>
    <row r="28" spans="1:5">
      <c r="A28" s="42" t="s">
        <v>17</v>
      </c>
      <c r="B28" s="43" t="s">
        <v>125</v>
      </c>
      <c r="C28" s="42"/>
      <c r="D28" s="128">
        <f>D21+D22+D23</f>
        <v>-433.34</v>
      </c>
      <c r="E28" s="128">
        <f>E21+E22+E23</f>
        <v>0</v>
      </c>
    </row>
    <row r="29" spans="1:5">
      <c r="A29" s="42" t="s">
        <v>18</v>
      </c>
      <c r="B29" s="43" t="s">
        <v>126</v>
      </c>
      <c r="C29" s="42"/>
      <c r="D29" s="128">
        <f>D20+D28</f>
        <v>-60631.81</v>
      </c>
      <c r="E29" s="128">
        <f>E20+E28</f>
        <v>0</v>
      </c>
    </row>
    <row r="30" spans="1:5">
      <c r="A30" s="42" t="s">
        <v>19</v>
      </c>
      <c r="B30" s="43" t="s">
        <v>127</v>
      </c>
      <c r="C30" s="42"/>
      <c r="D30" s="128">
        <v>0</v>
      </c>
      <c r="E30" s="128"/>
    </row>
    <row r="31" spans="1:5" ht="13.5" thickBot="1">
      <c r="A31" s="44"/>
      <c r="B31" s="46" t="s">
        <v>181</v>
      </c>
      <c r="C31" s="44"/>
      <c r="D31" s="132"/>
      <c r="E31" s="132"/>
    </row>
    <row r="32" spans="1:5" ht="13.5" thickBot="1">
      <c r="A32" s="45">
        <v>16</v>
      </c>
      <c r="B32" s="47" t="s">
        <v>128</v>
      </c>
      <c r="C32" s="108"/>
      <c r="D32" s="129">
        <f>D29+D30</f>
        <v>-60631.81</v>
      </c>
      <c r="E32" s="129">
        <f>E29+E30</f>
        <v>0</v>
      </c>
    </row>
    <row r="33" spans="1:5" ht="13.5" thickBot="1">
      <c r="A33" s="45">
        <v>17</v>
      </c>
      <c r="B33" s="48" t="s">
        <v>182</v>
      </c>
      <c r="C33" s="109"/>
      <c r="D33" s="129"/>
      <c r="E33" s="170"/>
    </row>
    <row r="34" spans="1:5">
      <c r="A34" s="50"/>
      <c r="B34" s="51"/>
      <c r="C34" s="110"/>
      <c r="D34" s="110"/>
      <c r="E34" s="171"/>
    </row>
    <row r="35" spans="1:5">
      <c r="A35" s="50"/>
      <c r="B35" s="51"/>
      <c r="C35" s="110"/>
      <c r="D35" s="110"/>
      <c r="E35" s="171"/>
    </row>
    <row r="36" spans="1:5">
      <c r="A36" s="50"/>
      <c r="B36" s="51"/>
      <c r="C36" s="110"/>
      <c r="D36" s="110"/>
      <c r="E36" s="171"/>
    </row>
    <row r="37" spans="1:5">
      <c r="A37" s="50"/>
      <c r="B37" s="51"/>
      <c r="C37" s="110"/>
      <c r="D37" s="198"/>
      <c r="E37" s="171"/>
    </row>
    <row r="38" spans="1:5">
      <c r="A38" s="50"/>
      <c r="B38" s="51"/>
      <c r="C38" s="110"/>
      <c r="D38" s="110"/>
      <c r="E38" s="171"/>
    </row>
    <row r="39" spans="1:5">
      <c r="A39" s="50"/>
      <c r="B39" s="51"/>
      <c r="C39" s="110"/>
      <c r="D39" s="110"/>
      <c r="E39" s="171"/>
    </row>
    <row r="40" spans="1:5">
      <c r="A40" s="50"/>
      <c r="B40" s="51"/>
      <c r="C40" s="110"/>
      <c r="D40" s="110"/>
      <c r="E40" s="171"/>
    </row>
    <row r="41" spans="1:5">
      <c r="A41" s="50"/>
      <c r="B41" s="51"/>
      <c r="C41" s="110"/>
      <c r="D41" s="110"/>
      <c r="E41" s="171"/>
    </row>
    <row r="42" spans="1:5">
      <c r="A42" s="50"/>
      <c r="B42" s="51"/>
      <c r="C42" s="110"/>
      <c r="D42" s="110"/>
      <c r="E42" s="171"/>
    </row>
    <row r="43" spans="1:5">
      <c r="A43" s="50"/>
      <c r="B43" s="51"/>
      <c r="C43" s="110"/>
      <c r="D43" s="110"/>
      <c r="E43" s="171"/>
    </row>
    <row r="44" spans="1:5">
      <c r="A44" s="50"/>
      <c r="B44" s="51"/>
      <c r="C44" s="110"/>
      <c r="D44" s="110"/>
      <c r="E44" s="171"/>
    </row>
    <row r="45" spans="1:5">
      <c r="A45" s="50"/>
      <c r="B45" s="51"/>
      <c r="C45" s="110"/>
      <c r="D45" s="110"/>
      <c r="E45" s="171"/>
    </row>
    <row r="46" spans="1:5">
      <c r="A46" s="50"/>
      <c r="B46" s="51"/>
      <c r="C46" s="110"/>
      <c r="D46" s="110"/>
      <c r="E46" s="171"/>
    </row>
    <row r="47" spans="1:5">
      <c r="A47" s="50"/>
      <c r="B47" s="51"/>
      <c r="C47" s="110"/>
      <c r="D47" s="110"/>
      <c r="E47" s="55">
        <v>4</v>
      </c>
    </row>
    <row r="48" spans="1:5">
      <c r="A48" s="50"/>
      <c r="B48" s="51"/>
      <c r="C48" s="110"/>
      <c r="D48" s="110"/>
      <c r="E48" s="171"/>
    </row>
    <row r="49" spans="1:5">
      <c r="A49" s="50"/>
      <c r="B49" s="51"/>
      <c r="C49" s="110"/>
      <c r="D49" s="110"/>
      <c r="E49" s="171"/>
    </row>
  </sheetData>
  <phoneticPr fontId="4" type="noConversion"/>
  <pageMargins left="0.53" right="0.57999999999999996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5"/>
  <sheetViews>
    <sheetView topLeftCell="B1" workbookViewId="0">
      <selection activeCell="H20" sqref="H20"/>
    </sheetView>
  </sheetViews>
  <sheetFormatPr defaultRowHeight="12.75"/>
  <cols>
    <col min="1" max="1" width="4.7109375" style="62" customWidth="1"/>
    <col min="2" max="2" width="50.28515625" style="60" customWidth="1"/>
    <col min="3" max="3" width="9" style="63" customWidth="1"/>
    <col min="4" max="4" width="13.85546875" style="213" customWidth="1"/>
    <col min="5" max="5" width="14.5703125" style="62" customWidth="1"/>
    <col min="6" max="16384" width="9.140625" style="60"/>
  </cols>
  <sheetData>
    <row r="2" spans="1:5" s="65" customFormat="1" ht="15.75">
      <c r="A2" s="64"/>
      <c r="B2" s="65" t="s">
        <v>240</v>
      </c>
      <c r="C2" s="66"/>
      <c r="D2" s="212"/>
      <c r="E2" s="64"/>
    </row>
    <row r="3" spans="1:5" s="65" customFormat="1" ht="15.75">
      <c r="A3" s="64"/>
      <c r="B3" s="65" t="s">
        <v>241</v>
      </c>
      <c r="C3" s="66"/>
      <c r="D3" s="212"/>
      <c r="E3" s="64"/>
    </row>
    <row r="6" spans="1:5">
      <c r="A6" s="59"/>
      <c r="B6" s="135" t="s">
        <v>242</v>
      </c>
      <c r="C6" s="136"/>
      <c r="D6" s="136"/>
      <c r="E6" s="172"/>
    </row>
    <row r="7" spans="1:5">
      <c r="A7" s="61"/>
      <c r="B7" s="135" t="s">
        <v>230</v>
      </c>
      <c r="C7" s="136"/>
      <c r="D7" s="136"/>
      <c r="E7" s="135" t="s">
        <v>180</v>
      </c>
    </row>
    <row r="8" spans="1:5">
      <c r="A8" s="59"/>
      <c r="B8" s="135"/>
      <c r="C8" s="136"/>
      <c r="D8" s="136"/>
      <c r="E8" s="172"/>
    </row>
    <row r="9" spans="1:5">
      <c r="A9" s="68" t="s">
        <v>1</v>
      </c>
      <c r="B9" s="137" t="s">
        <v>139</v>
      </c>
      <c r="C9" s="138" t="s">
        <v>23</v>
      </c>
      <c r="D9" s="194" t="s">
        <v>239</v>
      </c>
      <c r="E9" s="194" t="s">
        <v>231</v>
      </c>
    </row>
    <row r="10" spans="1:5">
      <c r="A10" s="69"/>
      <c r="B10" s="139" t="s">
        <v>140</v>
      </c>
      <c r="C10" s="140"/>
      <c r="D10" s="157">
        <v>24936</v>
      </c>
      <c r="E10" s="157"/>
    </row>
    <row r="11" spans="1:5">
      <c r="A11" s="69"/>
      <c r="B11" s="139" t="s">
        <v>141</v>
      </c>
      <c r="C11" s="140">
        <v>14</v>
      </c>
      <c r="D11" s="157">
        <v>-585909.6</v>
      </c>
      <c r="E11" s="157"/>
    </row>
    <row r="12" spans="1:5">
      <c r="A12" s="69"/>
      <c r="B12" s="139" t="s">
        <v>142</v>
      </c>
      <c r="C12" s="140">
        <v>15</v>
      </c>
      <c r="D12" s="157">
        <v>-3693.34</v>
      </c>
      <c r="E12" s="157"/>
    </row>
    <row r="13" spans="1:5">
      <c r="A13" s="69"/>
      <c r="B13" s="139" t="s">
        <v>143</v>
      </c>
      <c r="C13" s="140">
        <v>16</v>
      </c>
      <c r="D13" s="157"/>
      <c r="E13" s="157"/>
    </row>
    <row r="14" spans="1:5">
      <c r="A14" s="69"/>
      <c r="B14" s="139" t="s">
        <v>144</v>
      </c>
      <c r="C14" s="140">
        <v>17</v>
      </c>
      <c r="D14" s="157">
        <v>-10370</v>
      </c>
      <c r="E14" s="157"/>
    </row>
    <row r="15" spans="1:5">
      <c r="A15" s="68"/>
      <c r="B15" s="137" t="s">
        <v>145</v>
      </c>
      <c r="C15" s="138"/>
      <c r="D15" s="158">
        <f>SUM(D10:D14)</f>
        <v>-575036.93999999994</v>
      </c>
      <c r="E15" s="158">
        <f>SUM(E10:E14)</f>
        <v>0</v>
      </c>
    </row>
    <row r="16" spans="1:5">
      <c r="A16" s="69"/>
      <c r="B16" s="139"/>
      <c r="C16" s="140"/>
      <c r="D16" s="157"/>
      <c r="E16" s="157"/>
    </row>
    <row r="17" spans="1:5">
      <c r="A17" s="68" t="s">
        <v>2</v>
      </c>
      <c r="B17" s="137" t="s">
        <v>146</v>
      </c>
      <c r="C17" s="138"/>
      <c r="D17" s="158"/>
      <c r="E17" s="158"/>
    </row>
    <row r="18" spans="1:5">
      <c r="A18" s="69"/>
      <c r="B18" s="139" t="s">
        <v>147</v>
      </c>
      <c r="C18" s="140"/>
      <c r="D18" s="157"/>
      <c r="E18" s="157"/>
    </row>
    <row r="19" spans="1:5">
      <c r="A19" s="69"/>
      <c r="B19" s="139" t="s">
        <v>148</v>
      </c>
      <c r="C19" s="140"/>
      <c r="D19" s="157"/>
      <c r="E19" s="157"/>
    </row>
    <row r="20" spans="1:5">
      <c r="A20" s="69"/>
      <c r="B20" s="139" t="s">
        <v>149</v>
      </c>
      <c r="C20" s="140"/>
      <c r="D20" s="157"/>
      <c r="E20" s="157"/>
    </row>
    <row r="21" spans="1:5">
      <c r="A21" s="69"/>
      <c r="B21" s="139" t="s">
        <v>194</v>
      </c>
      <c r="C21" s="140"/>
      <c r="D21" s="157">
        <v>1.53</v>
      </c>
      <c r="E21" s="157"/>
    </row>
    <row r="22" spans="1:5">
      <c r="A22" s="69"/>
      <c r="B22" s="220" t="s">
        <v>249</v>
      </c>
      <c r="C22" s="140"/>
      <c r="D22" s="157">
        <f>586000+10000</f>
        <v>596000</v>
      </c>
      <c r="E22" s="157"/>
    </row>
    <row r="23" spans="1:5">
      <c r="A23" s="68"/>
      <c r="B23" s="137" t="s">
        <v>150</v>
      </c>
      <c r="C23" s="138"/>
      <c r="D23" s="158">
        <f>SUM(D18:D22)</f>
        <v>596001.53</v>
      </c>
      <c r="E23" s="158">
        <f>SUM(E18:E22)</f>
        <v>0</v>
      </c>
    </row>
    <row r="24" spans="1:5">
      <c r="A24" s="69"/>
      <c r="B24" s="139"/>
      <c r="C24" s="140"/>
      <c r="D24" s="157"/>
      <c r="E24" s="157"/>
    </row>
    <row r="25" spans="1:5">
      <c r="A25" s="68" t="s">
        <v>3</v>
      </c>
      <c r="B25" s="137" t="s">
        <v>151</v>
      </c>
      <c r="C25" s="138"/>
      <c r="D25" s="158"/>
      <c r="E25" s="158"/>
    </row>
    <row r="26" spans="1:5">
      <c r="A26" s="69"/>
      <c r="B26" s="139" t="s">
        <v>152</v>
      </c>
      <c r="C26" s="140"/>
      <c r="D26" s="157"/>
      <c r="E26" s="157"/>
    </row>
    <row r="27" spans="1:5">
      <c r="A27" s="69"/>
      <c r="B27" s="139" t="s">
        <v>153</v>
      </c>
      <c r="C27" s="140"/>
      <c r="D27" s="157"/>
      <c r="E27" s="157"/>
    </row>
    <row r="28" spans="1:5">
      <c r="A28" s="69"/>
      <c r="B28" s="139" t="s">
        <v>167</v>
      </c>
      <c r="C28" s="140"/>
      <c r="D28" s="157"/>
      <c r="E28" s="157"/>
    </row>
    <row r="29" spans="1:5">
      <c r="A29" s="69"/>
      <c r="B29" s="139" t="s">
        <v>154</v>
      </c>
      <c r="C29" s="140"/>
      <c r="D29" s="157"/>
      <c r="E29" s="157"/>
    </row>
    <row r="30" spans="1:5">
      <c r="A30" s="69"/>
      <c r="B30" s="139" t="s">
        <v>155</v>
      </c>
      <c r="C30" s="140"/>
      <c r="D30" s="157"/>
      <c r="E30" s="157"/>
    </row>
    <row r="31" spans="1:5">
      <c r="A31" s="68"/>
      <c r="B31" s="137" t="s">
        <v>156</v>
      </c>
      <c r="C31" s="138"/>
      <c r="D31" s="158">
        <f>SUM(D26:D30)</f>
        <v>0</v>
      </c>
      <c r="E31" s="158">
        <f>SUM(E26:E30)</f>
        <v>0</v>
      </c>
    </row>
    <row r="32" spans="1:5" s="71" customFormat="1" ht="13.5" thickBot="1">
      <c r="A32" s="61"/>
      <c r="B32" s="141"/>
      <c r="C32" s="142"/>
      <c r="D32" s="142"/>
      <c r="E32" s="159"/>
    </row>
    <row r="33" spans="1:5" ht="13.5" thickBot="1">
      <c r="A33" s="67" t="s">
        <v>157</v>
      </c>
      <c r="B33" s="143" t="s">
        <v>158</v>
      </c>
      <c r="C33" s="144"/>
      <c r="D33" s="160">
        <f>D15+D23+D31</f>
        <v>20964.590000000084</v>
      </c>
      <c r="E33" s="160">
        <f>E15+E23+E31</f>
        <v>0</v>
      </c>
    </row>
    <row r="34" spans="1:5" ht="13.5" thickBot="1">
      <c r="A34" s="72"/>
      <c r="B34" s="145"/>
      <c r="C34" s="146"/>
      <c r="D34" s="146"/>
      <c r="E34" s="161"/>
    </row>
    <row r="35" spans="1:5" ht="13.5" thickBot="1">
      <c r="A35" s="70"/>
      <c r="B35" s="143" t="s">
        <v>159</v>
      </c>
      <c r="C35" s="144"/>
      <c r="D35" s="160">
        <f>E37</f>
        <v>0</v>
      </c>
      <c r="E35" s="160"/>
    </row>
    <row r="36" spans="1:5" ht="13.5" thickBot="1">
      <c r="A36" s="59"/>
      <c r="B36" s="135"/>
      <c r="C36" s="136"/>
      <c r="D36" s="136"/>
      <c r="E36" s="162"/>
    </row>
    <row r="37" spans="1:5" ht="13.5" thickBot="1">
      <c r="A37" s="70"/>
      <c r="B37" s="143" t="s">
        <v>160</v>
      </c>
      <c r="C37" s="144"/>
      <c r="D37" s="160">
        <f>D33+D35</f>
        <v>20964.590000000084</v>
      </c>
      <c r="E37" s="160">
        <f>E33+E35</f>
        <v>0</v>
      </c>
    </row>
    <row r="38" spans="1:5">
      <c r="A38" s="61"/>
      <c r="B38" s="141"/>
      <c r="C38" s="142"/>
      <c r="D38" s="142"/>
      <c r="E38" s="159"/>
    </row>
    <row r="39" spans="1:5">
      <c r="A39" s="61"/>
      <c r="B39" s="141"/>
      <c r="C39" s="142"/>
      <c r="D39" s="197"/>
      <c r="E39" s="159"/>
    </row>
    <row r="40" spans="1:5">
      <c r="B40" s="1"/>
      <c r="C40" s="58"/>
      <c r="D40" s="199"/>
      <c r="E40" s="173"/>
    </row>
    <row r="41" spans="1:5">
      <c r="B41" s="147"/>
      <c r="C41" s="148"/>
      <c r="D41" s="200"/>
      <c r="E41" s="174"/>
    </row>
    <row r="42" spans="1:5" ht="15.75">
      <c r="B42" s="147"/>
      <c r="C42" s="148"/>
      <c r="D42" s="201"/>
      <c r="E42" s="65">
        <v>5</v>
      </c>
    </row>
    <row r="43" spans="1:5">
      <c r="B43" s="147"/>
      <c r="C43" s="148"/>
      <c r="D43" s="197"/>
      <c r="E43" s="175"/>
    </row>
    <row r="44" spans="1:5">
      <c r="B44" s="147"/>
      <c r="C44" s="148"/>
      <c r="D44" s="201"/>
      <c r="E44" s="175"/>
    </row>
    <row r="45" spans="1:5">
      <c r="B45" s="147"/>
      <c r="C45" s="148"/>
      <c r="D45" s="201"/>
      <c r="E45" s="175"/>
    </row>
  </sheetData>
  <phoneticPr fontId="4" type="noConversion"/>
  <pageMargins left="0.56999999999999995" right="0.69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38"/>
  <sheetViews>
    <sheetView workbookViewId="0">
      <selection activeCell="G22" sqref="G22"/>
    </sheetView>
  </sheetViews>
  <sheetFormatPr defaultRowHeight="12.75"/>
  <cols>
    <col min="1" max="1" width="3.140625" style="147" customWidth="1"/>
    <col min="2" max="2" width="28.85546875" style="147" customWidth="1"/>
    <col min="3" max="3" width="9.140625" style="147" customWidth="1"/>
    <col min="4" max="4" width="8.5703125" style="147" customWidth="1"/>
    <col min="5" max="5" width="8.42578125" style="147" customWidth="1"/>
    <col min="6" max="6" width="7.85546875" style="147" customWidth="1"/>
    <col min="7" max="7" width="10.42578125" style="147" customWidth="1"/>
    <col min="8" max="8" width="9.42578125" style="147" customWidth="1"/>
    <col min="9" max="16384" width="9.140625" style="147"/>
  </cols>
  <sheetData>
    <row r="2" spans="1:8" s="1" customFormat="1" ht="15.75">
      <c r="B2" s="65" t="s">
        <v>240</v>
      </c>
    </row>
    <row r="3" spans="1:8" s="1" customFormat="1" ht="15.75">
      <c r="B3" s="65" t="s">
        <v>241</v>
      </c>
    </row>
    <row r="7" spans="1:8">
      <c r="B7" s="135" t="s">
        <v>243</v>
      </c>
      <c r="C7" s="141"/>
      <c r="D7" s="141"/>
      <c r="E7" s="141"/>
      <c r="F7" s="141"/>
      <c r="G7" s="141"/>
      <c r="H7" s="111" t="s">
        <v>180</v>
      </c>
    </row>
    <row r="8" spans="1:8" ht="13.5" thickBot="1">
      <c r="B8" s="141"/>
      <c r="C8" s="141"/>
      <c r="D8" s="141"/>
      <c r="E8" s="141"/>
      <c r="F8" s="141"/>
      <c r="G8" s="141"/>
      <c r="H8" s="141"/>
    </row>
    <row r="9" spans="1:8" ht="48.75" thickBot="1">
      <c r="A9" s="149"/>
      <c r="B9" s="150" t="s">
        <v>188</v>
      </c>
      <c r="C9" s="163" t="s">
        <v>92</v>
      </c>
      <c r="D9" s="163" t="s">
        <v>93</v>
      </c>
      <c r="E9" s="163" t="s">
        <v>161</v>
      </c>
      <c r="F9" s="163" t="s">
        <v>162</v>
      </c>
      <c r="G9" s="163" t="s">
        <v>193</v>
      </c>
      <c r="H9" s="164" t="s">
        <v>21</v>
      </c>
    </row>
    <row r="10" spans="1:8">
      <c r="B10" s="151"/>
      <c r="C10" s="151"/>
      <c r="D10" s="151"/>
      <c r="E10" s="151"/>
      <c r="F10" s="151"/>
      <c r="G10" s="151"/>
      <c r="H10" s="151"/>
    </row>
    <row r="11" spans="1:8">
      <c r="A11" s="152">
        <v>1</v>
      </c>
      <c r="B11" s="153" t="s">
        <v>250</v>
      </c>
      <c r="C11" s="154">
        <v>0</v>
      </c>
      <c r="D11" s="154">
        <v>0</v>
      </c>
      <c r="E11" s="154">
        <v>0</v>
      </c>
      <c r="F11" s="154">
        <v>0</v>
      </c>
      <c r="G11" s="154">
        <v>0</v>
      </c>
      <c r="H11" s="154">
        <f>C11+D11+E11+F11+G11</f>
        <v>0</v>
      </c>
    </row>
    <row r="12" spans="1:8">
      <c r="A12" s="155" t="s">
        <v>189</v>
      </c>
      <c r="B12" s="139" t="s">
        <v>163</v>
      </c>
      <c r="C12" s="156"/>
      <c r="D12" s="156"/>
      <c r="E12" s="156"/>
      <c r="F12" s="156"/>
      <c r="G12" s="156">
        <v>-60631.81</v>
      </c>
      <c r="H12" s="154">
        <f>SUM(C12:G12)</f>
        <v>-60631.81</v>
      </c>
    </row>
    <row r="13" spans="1:8">
      <c r="A13" s="155" t="s">
        <v>190</v>
      </c>
      <c r="B13" s="139" t="s">
        <v>164</v>
      </c>
      <c r="C13" s="156"/>
      <c r="D13" s="156"/>
      <c r="E13" s="156"/>
      <c r="F13" s="156"/>
      <c r="G13" s="156"/>
      <c r="H13" s="154">
        <f>SUM(C13:G13)</f>
        <v>0</v>
      </c>
    </row>
    <row r="14" spans="1:8">
      <c r="A14" s="155" t="s">
        <v>191</v>
      </c>
      <c r="B14" s="139" t="s">
        <v>165</v>
      </c>
      <c r="C14" s="156">
        <v>10000</v>
      </c>
      <c r="D14" s="156"/>
      <c r="E14" s="156"/>
      <c r="F14" s="156"/>
      <c r="G14" s="156"/>
      <c r="H14" s="154">
        <f>SUM(C14:G14)</f>
        <v>10000</v>
      </c>
    </row>
    <row r="15" spans="1:8">
      <c r="A15" s="155" t="s">
        <v>192</v>
      </c>
      <c r="B15" s="139" t="s">
        <v>166</v>
      </c>
      <c r="C15" s="156"/>
      <c r="D15" s="156"/>
      <c r="E15" s="156"/>
      <c r="F15" s="156"/>
      <c r="G15" s="156"/>
      <c r="H15" s="154">
        <f>SUM(C15:G15)</f>
        <v>0</v>
      </c>
    </row>
    <row r="16" spans="1:8">
      <c r="A16" s="152">
        <v>2</v>
      </c>
      <c r="B16" s="153" t="s">
        <v>244</v>
      </c>
      <c r="C16" s="154">
        <f t="shared" ref="C16:H16" si="0">SUM(C11:C15)</f>
        <v>10000</v>
      </c>
      <c r="D16" s="154">
        <f t="shared" si="0"/>
        <v>0</v>
      </c>
      <c r="E16" s="154">
        <f t="shared" si="0"/>
        <v>0</v>
      </c>
      <c r="F16" s="154">
        <f t="shared" si="0"/>
        <v>0</v>
      </c>
      <c r="G16" s="154">
        <f t="shared" si="0"/>
        <v>-60631.81</v>
      </c>
      <c r="H16" s="154">
        <f t="shared" si="0"/>
        <v>-50631.81</v>
      </c>
    </row>
    <row r="18" s="1" customFormat="1"/>
    <row r="19" s="1" customFormat="1"/>
    <row r="20" s="1" customFormat="1"/>
    <row r="38" spans="8:8" ht="15.75">
      <c r="H38" s="65">
        <v>6</v>
      </c>
    </row>
  </sheetData>
  <phoneticPr fontId="4" type="noConversion"/>
  <pageMargins left="0.41" right="0.49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J51"/>
  <sheetViews>
    <sheetView workbookViewId="0">
      <selection activeCell="B43" sqref="B43"/>
    </sheetView>
  </sheetViews>
  <sheetFormatPr defaultRowHeight="12" customHeight="1"/>
  <cols>
    <col min="1" max="1" width="2.85546875" style="73" customWidth="1"/>
    <col min="2" max="2" width="63.85546875" style="73" customWidth="1"/>
    <col min="3" max="3" width="12.42578125" style="73" hidden="1" customWidth="1"/>
    <col min="4" max="4" width="11.7109375" style="73" hidden="1" customWidth="1"/>
    <col min="5" max="5" width="15" style="73" hidden="1" customWidth="1"/>
    <col min="6" max="6" width="14" style="73" hidden="1" customWidth="1"/>
    <col min="7" max="7" width="13.85546875" style="73" hidden="1" customWidth="1"/>
    <col min="8" max="8" width="3.140625" style="74" customWidth="1"/>
    <col min="9" max="9" width="7.7109375" style="75" customWidth="1"/>
    <col min="10" max="10" width="13.42578125" style="75" customWidth="1"/>
    <col min="11" max="16384" width="9.140625" style="73"/>
  </cols>
  <sheetData>
    <row r="3" spans="1:10" ht="12" customHeight="1" thickBot="1"/>
    <row r="4" spans="1:10" ht="12" customHeight="1">
      <c r="A4" s="76"/>
      <c r="B4" s="77"/>
      <c r="C4" s="77"/>
      <c r="D4" s="77"/>
      <c r="E4" s="77"/>
      <c r="F4" s="77"/>
      <c r="G4" s="77"/>
      <c r="H4" s="78"/>
      <c r="I4" s="79"/>
      <c r="J4" s="80"/>
    </row>
    <row r="5" spans="1:10" ht="12" customHeight="1">
      <c r="A5" s="81"/>
      <c r="B5" s="82"/>
      <c r="C5" s="82"/>
      <c r="D5" s="82"/>
      <c r="E5" s="82"/>
      <c r="F5" s="82"/>
      <c r="G5" s="82"/>
      <c r="H5" s="83"/>
      <c r="I5" s="84"/>
      <c r="J5" s="85"/>
    </row>
    <row r="6" spans="1:10" ht="12" customHeight="1">
      <c r="A6" s="81"/>
      <c r="B6" s="82"/>
      <c r="C6" s="82"/>
      <c r="D6" s="82"/>
      <c r="E6" s="82"/>
      <c r="F6" s="82"/>
      <c r="G6" s="82"/>
      <c r="H6" s="83"/>
      <c r="I6" s="84"/>
      <c r="J6" s="85"/>
    </row>
    <row r="7" spans="1:10" ht="12" customHeight="1">
      <c r="A7" s="81"/>
      <c r="B7" s="82"/>
      <c r="C7" s="82"/>
      <c r="D7" s="82"/>
      <c r="E7" s="82"/>
      <c r="F7" s="82"/>
      <c r="G7" s="82"/>
      <c r="H7" s="83"/>
      <c r="I7" s="84"/>
      <c r="J7" s="85"/>
    </row>
    <row r="8" spans="1:10" ht="18" customHeight="1">
      <c r="A8" s="81"/>
      <c r="B8" s="94" t="s">
        <v>199</v>
      </c>
      <c r="C8" s="82"/>
      <c r="D8" s="82"/>
      <c r="E8" s="82"/>
      <c r="F8" s="82"/>
      <c r="G8" s="82"/>
      <c r="H8" s="83"/>
      <c r="I8" s="84"/>
      <c r="J8" s="85"/>
    </row>
    <row r="9" spans="1:10" ht="12" customHeight="1">
      <c r="A9" s="81"/>
      <c r="B9" s="82"/>
      <c r="C9" s="82"/>
      <c r="D9" s="82"/>
      <c r="E9" s="82"/>
      <c r="F9" s="82"/>
      <c r="G9" s="82"/>
      <c r="H9" s="83"/>
      <c r="I9" s="84"/>
      <c r="J9" s="85"/>
    </row>
    <row r="10" spans="1:10" ht="12" customHeight="1">
      <c r="A10" s="81"/>
      <c r="B10" s="82"/>
      <c r="C10" s="82"/>
      <c r="D10" s="82"/>
      <c r="E10" s="82"/>
      <c r="F10" s="82"/>
      <c r="G10" s="82"/>
      <c r="H10" s="83"/>
      <c r="I10" s="84"/>
      <c r="J10" s="85"/>
    </row>
    <row r="11" spans="1:10" ht="12" customHeight="1">
      <c r="A11" s="81"/>
      <c r="B11" s="87" t="s">
        <v>200</v>
      </c>
      <c r="C11" s="82"/>
      <c r="D11" s="82"/>
      <c r="E11" s="82"/>
      <c r="F11" s="82"/>
      <c r="G11" s="82"/>
      <c r="H11" s="83"/>
      <c r="I11" s="84"/>
      <c r="J11" s="85"/>
    </row>
    <row r="12" spans="1:10" ht="12" customHeight="1">
      <c r="A12" s="81"/>
      <c r="B12" s="82"/>
      <c r="C12" s="82"/>
      <c r="D12" s="82"/>
      <c r="E12" s="82"/>
      <c r="F12" s="82"/>
      <c r="G12" s="82"/>
      <c r="H12" s="83"/>
      <c r="I12" s="84"/>
      <c r="J12" s="85"/>
    </row>
    <row r="13" spans="1:10" ht="12" customHeight="1">
      <c r="A13" s="81"/>
      <c r="B13" s="82"/>
      <c r="C13" s="82"/>
      <c r="D13" s="82"/>
      <c r="E13" s="82"/>
      <c r="F13" s="82"/>
      <c r="G13" s="82"/>
      <c r="H13" s="83"/>
      <c r="I13" s="84"/>
      <c r="J13" s="85"/>
    </row>
    <row r="14" spans="1:10" ht="12" customHeight="1">
      <c r="A14" s="81"/>
      <c r="B14" s="82" t="s">
        <v>214</v>
      </c>
      <c r="C14" s="82"/>
      <c r="D14" s="82"/>
      <c r="E14" s="82"/>
      <c r="F14" s="82"/>
      <c r="G14" s="82"/>
      <c r="H14" s="83"/>
      <c r="I14" s="84"/>
      <c r="J14" s="85"/>
    </row>
    <row r="15" spans="1:10" ht="12" customHeight="1">
      <c r="A15" s="81"/>
      <c r="B15" s="82" t="s">
        <v>215</v>
      </c>
      <c r="C15" s="82"/>
      <c r="D15" s="82"/>
      <c r="E15" s="82"/>
      <c r="F15" s="82"/>
      <c r="G15" s="82"/>
      <c r="H15" s="83"/>
      <c r="I15" s="84"/>
      <c r="J15" s="85"/>
    </row>
    <row r="16" spans="1:10" ht="12" customHeight="1">
      <c r="A16" s="81"/>
      <c r="B16" s="82"/>
      <c r="C16" s="82"/>
      <c r="D16" s="82"/>
      <c r="E16" s="82"/>
      <c r="F16" s="82"/>
      <c r="G16" s="82"/>
      <c r="H16" s="83"/>
      <c r="I16" s="84"/>
      <c r="J16" s="85"/>
    </row>
    <row r="17" spans="1:10" ht="12" customHeight="1">
      <c r="A17" s="81"/>
      <c r="B17" s="82"/>
      <c r="C17" s="82"/>
      <c r="D17" s="82"/>
      <c r="E17" s="82"/>
      <c r="F17" s="82"/>
      <c r="G17" s="82"/>
      <c r="H17" s="83"/>
      <c r="I17" s="84"/>
      <c r="J17" s="85"/>
    </row>
    <row r="18" spans="1:10" ht="12" customHeight="1">
      <c r="A18" s="81"/>
      <c r="B18" s="82"/>
      <c r="C18" s="82"/>
      <c r="D18" s="82"/>
      <c r="E18" s="82"/>
      <c r="F18" s="82"/>
      <c r="G18" s="82"/>
      <c r="H18" s="83"/>
      <c r="I18" s="84"/>
      <c r="J18" s="85"/>
    </row>
    <row r="19" spans="1:10" ht="12" customHeight="1">
      <c r="A19" s="81"/>
      <c r="B19" s="99"/>
      <c r="C19" s="82"/>
      <c r="D19" s="82"/>
      <c r="E19" s="82"/>
      <c r="F19" s="82"/>
      <c r="G19" s="82"/>
      <c r="H19" s="83"/>
      <c r="I19" s="84"/>
      <c r="J19" s="85"/>
    </row>
    <row r="20" spans="1:10" ht="12" customHeight="1">
      <c r="A20" s="81"/>
      <c r="B20" s="82"/>
      <c r="C20" s="82"/>
      <c r="D20" s="82"/>
      <c r="E20" s="82"/>
      <c r="F20" s="82"/>
      <c r="G20" s="82"/>
      <c r="H20" s="83"/>
      <c r="I20" s="84"/>
      <c r="J20" s="85"/>
    </row>
    <row r="21" spans="1:10" ht="12" customHeight="1">
      <c r="A21" s="81"/>
      <c r="B21" s="82" t="s">
        <v>216</v>
      </c>
      <c r="C21" s="82"/>
      <c r="D21" s="82"/>
      <c r="E21" s="82"/>
      <c r="F21" s="82"/>
      <c r="G21" s="82"/>
      <c r="H21" s="83"/>
      <c r="I21" s="84"/>
      <c r="J21" s="85"/>
    </row>
    <row r="22" spans="1:10" ht="12" customHeight="1">
      <c r="A22" s="81"/>
      <c r="B22" s="99" t="s">
        <v>217</v>
      </c>
      <c r="C22" s="82"/>
      <c r="D22" s="82"/>
      <c r="E22" s="82"/>
      <c r="F22" s="82"/>
      <c r="G22" s="82"/>
      <c r="H22" s="83"/>
      <c r="I22" s="84"/>
      <c r="J22" s="85"/>
    </row>
    <row r="23" spans="1:10" ht="12" customHeight="1">
      <c r="A23" s="81"/>
      <c r="B23" s="82"/>
      <c r="C23" s="82"/>
      <c r="D23" s="82"/>
      <c r="E23" s="82"/>
      <c r="F23" s="82"/>
      <c r="G23" s="82"/>
      <c r="H23" s="83"/>
      <c r="I23" s="84"/>
      <c r="J23" s="85"/>
    </row>
    <row r="24" spans="1:10" ht="12" customHeight="1">
      <c r="A24" s="81"/>
      <c r="B24" s="82"/>
      <c r="C24" s="82"/>
      <c r="D24" s="82"/>
      <c r="E24" s="82"/>
      <c r="F24" s="82"/>
      <c r="G24" s="82"/>
      <c r="H24" s="83"/>
      <c r="I24" s="84"/>
      <c r="J24" s="85"/>
    </row>
    <row r="25" spans="1:10" ht="12" customHeight="1">
      <c r="A25" s="81"/>
      <c r="B25" s="82"/>
      <c r="C25" s="82"/>
      <c r="D25" s="82"/>
      <c r="E25" s="82"/>
      <c r="F25" s="82"/>
      <c r="G25" s="82"/>
      <c r="H25" s="83"/>
      <c r="I25" s="84"/>
      <c r="J25" s="85"/>
    </row>
    <row r="26" spans="1:10" ht="12" customHeight="1">
      <c r="A26" s="81"/>
      <c r="B26" s="82"/>
      <c r="C26" s="82"/>
      <c r="D26" s="82"/>
      <c r="E26" s="82"/>
      <c r="F26" s="82"/>
      <c r="G26" s="82"/>
      <c r="H26" s="83"/>
      <c r="I26" s="84"/>
      <c r="J26" s="85"/>
    </row>
    <row r="27" spans="1:10" ht="12" customHeight="1">
      <c r="A27" s="81"/>
      <c r="B27" s="82"/>
      <c r="C27" s="82"/>
      <c r="D27" s="82"/>
      <c r="E27" s="82"/>
      <c r="F27" s="82"/>
      <c r="G27" s="82"/>
      <c r="H27" s="83"/>
      <c r="I27" s="84"/>
      <c r="J27" s="85"/>
    </row>
    <row r="28" spans="1:10" ht="12" customHeight="1">
      <c r="A28" s="81"/>
      <c r="B28" s="82"/>
      <c r="C28" s="82"/>
      <c r="D28" s="82"/>
      <c r="E28" s="82"/>
      <c r="F28" s="82"/>
      <c r="G28" s="82"/>
      <c r="H28" s="83"/>
      <c r="I28" s="84"/>
      <c r="J28" s="85"/>
    </row>
    <row r="29" spans="1:10" ht="12" customHeight="1">
      <c r="A29" s="81"/>
      <c r="B29" s="82"/>
      <c r="C29" s="82"/>
      <c r="D29" s="82"/>
      <c r="E29" s="82"/>
      <c r="F29" s="82"/>
      <c r="G29" s="82"/>
      <c r="H29" s="83"/>
      <c r="I29" s="84"/>
      <c r="J29" s="85"/>
    </row>
    <row r="30" spans="1:10" ht="12" customHeight="1">
      <c r="A30" s="81"/>
      <c r="B30" s="82"/>
      <c r="C30" s="82"/>
      <c r="D30" s="82"/>
      <c r="E30" s="82"/>
      <c r="F30" s="82"/>
      <c r="G30" s="82"/>
      <c r="H30" s="83"/>
      <c r="I30" s="84"/>
      <c r="J30" s="85"/>
    </row>
    <row r="31" spans="1:10" ht="12" customHeight="1">
      <c r="A31" s="81"/>
      <c r="B31" s="82"/>
      <c r="C31" s="82"/>
      <c r="D31" s="82"/>
      <c r="E31" s="82"/>
      <c r="F31" s="82"/>
      <c r="G31" s="82"/>
      <c r="H31" s="83"/>
      <c r="I31" s="84"/>
      <c r="J31" s="85"/>
    </row>
    <row r="32" spans="1:10" ht="12" customHeight="1">
      <c r="A32" s="81"/>
      <c r="B32" s="82" t="s">
        <v>218</v>
      </c>
      <c r="C32" s="82"/>
      <c r="D32" s="82"/>
      <c r="E32" s="82"/>
      <c r="F32" s="82"/>
      <c r="G32" s="82"/>
      <c r="H32" s="83"/>
      <c r="I32" s="97" t="s">
        <v>213</v>
      </c>
      <c r="J32" s="98" t="s">
        <v>239</v>
      </c>
    </row>
    <row r="33" spans="1:10" ht="12" customHeight="1">
      <c r="A33" s="81"/>
      <c r="B33" s="82"/>
      <c r="C33" s="82"/>
      <c r="D33" s="82"/>
      <c r="E33" s="82"/>
      <c r="F33" s="82"/>
      <c r="G33" s="82"/>
      <c r="H33" s="83"/>
      <c r="I33" s="84"/>
      <c r="J33" s="85"/>
    </row>
    <row r="34" spans="1:10" ht="12" customHeight="1">
      <c r="A34" s="81"/>
      <c r="B34" s="82"/>
      <c r="C34" s="82"/>
      <c r="D34" s="82"/>
      <c r="E34" s="82"/>
      <c r="F34" s="82"/>
      <c r="G34" s="82"/>
      <c r="H34" s="83"/>
      <c r="I34" s="84" t="s">
        <v>201</v>
      </c>
      <c r="J34" s="85">
        <v>139.59</v>
      </c>
    </row>
    <row r="35" spans="1:10" ht="12" customHeight="1">
      <c r="A35" s="81"/>
      <c r="B35" s="82"/>
      <c r="C35" s="82"/>
      <c r="D35" s="82"/>
      <c r="E35" s="82"/>
      <c r="F35" s="82"/>
      <c r="G35" s="82"/>
      <c r="H35" s="83"/>
      <c r="I35" s="84" t="s">
        <v>202</v>
      </c>
      <c r="J35" s="85">
        <v>105.85</v>
      </c>
    </row>
    <row r="36" spans="1:10" ht="12" customHeight="1">
      <c r="A36" s="81"/>
      <c r="B36" s="82"/>
      <c r="C36" s="82"/>
      <c r="D36" s="82"/>
      <c r="E36" s="82"/>
      <c r="F36" s="82"/>
      <c r="G36" s="82"/>
      <c r="H36" s="83"/>
      <c r="I36" s="84"/>
      <c r="J36" s="85"/>
    </row>
    <row r="37" spans="1:10" ht="12" customHeight="1">
      <c r="A37" s="81"/>
      <c r="B37" s="82"/>
      <c r="C37" s="82"/>
      <c r="D37" s="82"/>
      <c r="E37" s="82"/>
      <c r="F37" s="82"/>
      <c r="G37" s="82"/>
      <c r="H37" s="83"/>
      <c r="I37" s="84"/>
      <c r="J37" s="85"/>
    </row>
    <row r="38" spans="1:10" ht="12" customHeight="1">
      <c r="A38" s="81"/>
      <c r="B38" s="82"/>
      <c r="C38" s="82"/>
      <c r="D38" s="82"/>
      <c r="E38" s="82"/>
      <c r="F38" s="82"/>
      <c r="G38" s="82"/>
      <c r="H38" s="83"/>
      <c r="I38" s="84"/>
      <c r="J38" s="85"/>
    </row>
    <row r="39" spans="1:10" ht="20.100000000000001" customHeight="1">
      <c r="A39" s="81"/>
      <c r="B39" s="95" t="s">
        <v>203</v>
      </c>
      <c r="C39" s="82"/>
      <c r="D39" s="82"/>
      <c r="E39" s="82"/>
      <c r="F39" s="82"/>
      <c r="G39" s="82"/>
      <c r="H39" s="83"/>
      <c r="I39" s="84"/>
      <c r="J39" s="85"/>
    </row>
    <row r="40" spans="1:10" ht="12" customHeight="1">
      <c r="A40" s="81"/>
      <c r="B40" s="82"/>
      <c r="C40" s="82"/>
      <c r="D40" s="82"/>
      <c r="E40" s="82"/>
      <c r="F40" s="82"/>
      <c r="G40" s="82"/>
      <c r="H40" s="83"/>
      <c r="I40" s="84"/>
      <c r="J40" s="85"/>
    </row>
    <row r="41" spans="1:10" ht="12" customHeight="1">
      <c r="A41" s="81"/>
      <c r="B41" s="82"/>
      <c r="C41" s="82"/>
      <c r="D41" s="82"/>
      <c r="E41" s="82"/>
      <c r="F41" s="82"/>
      <c r="G41" s="82"/>
      <c r="H41" s="83"/>
      <c r="I41" s="84"/>
      <c r="J41" s="85"/>
    </row>
    <row r="42" spans="1:10" ht="20.100000000000001" customHeight="1">
      <c r="A42" s="81"/>
      <c r="B42" s="94" t="s">
        <v>204</v>
      </c>
      <c r="C42" s="82"/>
      <c r="D42" s="82"/>
      <c r="E42" s="82"/>
      <c r="F42" s="82"/>
      <c r="G42" s="82"/>
      <c r="H42" s="83"/>
      <c r="I42" s="96" t="s">
        <v>205</v>
      </c>
      <c r="J42" s="85"/>
    </row>
    <row r="43" spans="1:10" ht="12" customHeight="1">
      <c r="A43" s="81"/>
      <c r="B43" s="82"/>
      <c r="C43" s="82"/>
      <c r="D43" s="82"/>
      <c r="E43" s="82"/>
      <c r="F43" s="82"/>
      <c r="G43" s="82"/>
      <c r="H43" s="83"/>
      <c r="I43" s="84"/>
      <c r="J43" s="85"/>
    </row>
    <row r="44" spans="1:10" ht="12" customHeight="1">
      <c r="A44" s="81"/>
      <c r="B44" s="82" t="s">
        <v>206</v>
      </c>
      <c r="C44" s="82"/>
      <c r="D44" s="82"/>
      <c r="E44" s="82"/>
      <c r="F44" s="82"/>
      <c r="G44" s="82"/>
      <c r="H44" s="84" t="s">
        <v>207</v>
      </c>
      <c r="I44" s="84"/>
      <c r="J44" s="85"/>
    </row>
    <row r="45" spans="1:10" ht="12" customHeight="1">
      <c r="A45" s="81"/>
      <c r="B45" s="82" t="s">
        <v>208</v>
      </c>
      <c r="C45" s="82"/>
      <c r="D45" s="82"/>
      <c r="E45" s="82"/>
      <c r="F45" s="82"/>
      <c r="G45" s="82"/>
      <c r="H45" s="83" t="s">
        <v>209</v>
      </c>
      <c r="I45" s="84"/>
      <c r="J45" s="85"/>
    </row>
    <row r="46" spans="1:10" ht="12" customHeight="1">
      <c r="A46" s="81"/>
      <c r="B46" s="82"/>
      <c r="C46" s="82"/>
      <c r="D46" s="82"/>
      <c r="E46" s="82"/>
      <c r="F46" s="82"/>
      <c r="G46" s="82"/>
      <c r="H46" s="83"/>
      <c r="I46" s="84"/>
      <c r="J46" s="85"/>
    </row>
    <row r="47" spans="1:10" ht="12" customHeight="1">
      <c r="A47" s="81"/>
      <c r="B47" s="82"/>
      <c r="C47" s="82"/>
      <c r="D47" s="82"/>
      <c r="E47" s="82"/>
      <c r="F47" s="82"/>
      <c r="G47" s="82"/>
      <c r="H47" s="83"/>
      <c r="I47" s="84"/>
      <c r="J47" s="85"/>
    </row>
    <row r="48" spans="1:10" ht="12" customHeight="1">
      <c r="A48" s="81"/>
      <c r="B48" s="82"/>
      <c r="C48" s="82"/>
      <c r="D48" s="82"/>
      <c r="E48" s="82"/>
      <c r="F48" s="82"/>
      <c r="G48" s="82"/>
      <c r="H48" s="83"/>
      <c r="I48" s="84"/>
      <c r="J48" s="85"/>
    </row>
    <row r="49" spans="1:10" ht="12" customHeight="1" thickBot="1">
      <c r="A49" s="89"/>
      <c r="B49" s="90"/>
      <c r="C49" s="90"/>
      <c r="D49" s="90"/>
      <c r="E49" s="90"/>
      <c r="F49" s="90"/>
      <c r="G49" s="90"/>
      <c r="H49" s="91"/>
      <c r="I49" s="93"/>
      <c r="J49" s="92"/>
    </row>
    <row r="51" spans="1:10" ht="12" customHeight="1">
      <c r="J51" s="2">
        <v>7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6"/>
  <sheetViews>
    <sheetView tabSelected="1" workbookViewId="0">
      <selection activeCell="C25" sqref="C25"/>
    </sheetView>
  </sheetViews>
  <sheetFormatPr defaultRowHeight="12.75"/>
  <cols>
    <col min="1" max="1" width="25.42578125" customWidth="1"/>
    <col min="2" max="3" width="11.28515625" bestFit="1" customWidth="1"/>
    <col min="4" max="4" width="0" hidden="1" customWidth="1"/>
    <col min="5" max="5" width="11.140625" customWidth="1"/>
    <col min="6" max="6" width="10.7109375" customWidth="1"/>
    <col min="7" max="7" width="11.5703125" customWidth="1"/>
    <col min="8" max="8" width="1.7109375" customWidth="1"/>
  </cols>
  <sheetData>
    <row r="2" spans="1:8" ht="15.75">
      <c r="A2" s="65" t="s">
        <v>240</v>
      </c>
    </row>
    <row r="3" spans="1:8" ht="15.75">
      <c r="A3" s="65" t="s">
        <v>241</v>
      </c>
      <c r="B3" s="183"/>
      <c r="C3" s="183"/>
      <c r="D3" s="183"/>
      <c r="E3" s="183"/>
      <c r="F3" s="13" t="s">
        <v>239</v>
      </c>
      <c r="G3" s="183"/>
      <c r="H3" s="183"/>
    </row>
    <row r="4" spans="1:8">
      <c r="A4" s="13"/>
      <c r="B4" s="183"/>
      <c r="C4" s="183"/>
      <c r="D4" s="183"/>
      <c r="E4" s="183"/>
      <c r="F4" s="13"/>
      <c r="G4" s="13" t="s">
        <v>180</v>
      </c>
      <c r="H4" s="183"/>
    </row>
    <row r="5" spans="1:8" ht="13.5" thickBot="1">
      <c r="A5" s="183"/>
      <c r="B5" s="183"/>
      <c r="C5" s="183"/>
      <c r="D5" s="183"/>
      <c r="E5" s="183"/>
      <c r="F5" s="183"/>
      <c r="G5" s="183"/>
      <c r="H5" s="183"/>
    </row>
    <row r="6" spans="1:8" ht="36">
      <c r="A6" s="185" t="s">
        <v>130</v>
      </c>
      <c r="B6" s="186" t="s">
        <v>131</v>
      </c>
      <c r="C6" s="187" t="s">
        <v>132</v>
      </c>
      <c r="D6" s="188" t="s">
        <v>133</v>
      </c>
      <c r="E6" s="187" t="s">
        <v>134</v>
      </c>
      <c r="F6" s="189" t="s">
        <v>0</v>
      </c>
      <c r="G6" s="190" t="s">
        <v>21</v>
      </c>
      <c r="H6" s="183"/>
    </row>
    <row r="7" spans="1:8">
      <c r="A7" s="56" t="s">
        <v>245</v>
      </c>
      <c r="B7" s="191">
        <v>0</v>
      </c>
      <c r="C7" s="191">
        <v>0</v>
      </c>
      <c r="D7" s="191">
        <v>0</v>
      </c>
      <c r="E7" s="191">
        <v>0</v>
      </c>
      <c r="F7" s="191">
        <v>0</v>
      </c>
      <c r="G7" s="191">
        <f>B7+C7+E7+F7</f>
        <v>0</v>
      </c>
      <c r="H7" s="183"/>
    </row>
    <row r="8" spans="1:8">
      <c r="A8" s="56" t="s">
        <v>135</v>
      </c>
      <c r="B8" s="191">
        <v>0</v>
      </c>
      <c r="C8" s="191"/>
      <c r="D8" s="191"/>
      <c r="E8" s="191"/>
      <c r="F8" s="191">
        <v>277683</v>
      </c>
      <c r="G8" s="191">
        <f>B8+C8+E8+F8</f>
        <v>277683</v>
      </c>
      <c r="H8" s="183"/>
    </row>
    <row r="9" spans="1:8">
      <c r="A9" s="56" t="s">
        <v>136</v>
      </c>
      <c r="B9" s="191"/>
      <c r="C9" s="191"/>
      <c r="D9" s="191"/>
      <c r="E9" s="191"/>
      <c r="F9" s="191"/>
      <c r="G9" s="191">
        <f>B9+C9+E9+F9</f>
        <v>0</v>
      </c>
      <c r="H9" s="183"/>
    </row>
    <row r="10" spans="1:8">
      <c r="A10" s="56" t="s">
        <v>137</v>
      </c>
      <c r="B10" s="191">
        <v>0</v>
      </c>
      <c r="C10" s="191">
        <v>0</v>
      </c>
      <c r="D10" s="191">
        <v>0</v>
      </c>
      <c r="E10" s="191">
        <v>0</v>
      </c>
      <c r="F10" s="191">
        <v>0</v>
      </c>
      <c r="G10" s="191">
        <f>B10+C10+E10+F10</f>
        <v>0</v>
      </c>
      <c r="H10" s="183"/>
    </row>
    <row r="11" spans="1:8">
      <c r="A11" s="57" t="s">
        <v>246</v>
      </c>
      <c r="B11" s="192">
        <f t="shared" ref="B11:G11" si="0">B7+B8-B9</f>
        <v>0</v>
      </c>
      <c r="C11" s="192">
        <f t="shared" si="0"/>
        <v>0</v>
      </c>
      <c r="D11" s="192">
        <f t="shared" si="0"/>
        <v>0</v>
      </c>
      <c r="E11" s="192">
        <f t="shared" si="0"/>
        <v>0</v>
      </c>
      <c r="F11" s="192">
        <f t="shared" si="0"/>
        <v>277683</v>
      </c>
      <c r="G11" s="192">
        <f t="shared" si="0"/>
        <v>277683</v>
      </c>
      <c r="H11" s="183"/>
    </row>
    <row r="12" spans="1:8">
      <c r="A12" s="56"/>
      <c r="B12" s="191"/>
      <c r="C12" s="191"/>
      <c r="D12" s="191"/>
      <c r="E12" s="191"/>
      <c r="F12" s="191"/>
      <c r="G12" s="191"/>
      <c r="H12" s="183"/>
    </row>
    <row r="13" spans="1:8">
      <c r="A13" s="57" t="s">
        <v>138</v>
      </c>
      <c r="B13" s="192"/>
      <c r="C13" s="192"/>
      <c r="D13" s="192"/>
      <c r="E13" s="192"/>
      <c r="F13" s="192"/>
      <c r="G13" s="192"/>
      <c r="H13" s="183"/>
    </row>
    <row r="14" spans="1:8">
      <c r="A14" s="56" t="s">
        <v>245</v>
      </c>
      <c r="B14" s="191"/>
      <c r="C14" s="191"/>
      <c r="D14" s="191"/>
      <c r="E14" s="191"/>
      <c r="F14" s="191"/>
      <c r="G14" s="191">
        <f>SUM(B14:F14)</f>
        <v>0</v>
      </c>
      <c r="H14" s="183"/>
    </row>
    <row r="15" spans="1:8">
      <c r="A15" s="56" t="s">
        <v>135</v>
      </c>
      <c r="B15" s="191"/>
      <c r="C15" s="191"/>
      <c r="D15" s="191"/>
      <c r="E15" s="191"/>
      <c r="F15" s="191">
        <v>150</v>
      </c>
      <c r="G15" s="191">
        <f>SUM(B15:F15)</f>
        <v>150</v>
      </c>
      <c r="H15" s="183"/>
    </row>
    <row r="16" spans="1:8">
      <c r="A16" s="56" t="s">
        <v>136</v>
      </c>
      <c r="B16" s="191"/>
      <c r="C16" s="191"/>
      <c r="D16" s="191"/>
      <c r="E16" s="191"/>
      <c r="F16" s="191"/>
      <c r="G16" s="191">
        <f>SUM(B16:F16)</f>
        <v>0</v>
      </c>
      <c r="H16" s="183"/>
    </row>
    <row r="17" spans="1:8">
      <c r="A17" s="56" t="s">
        <v>137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f>SUM(B17:F17)</f>
        <v>0</v>
      </c>
      <c r="H17" s="183"/>
    </row>
    <row r="18" spans="1:8">
      <c r="A18" s="57" t="s">
        <v>246</v>
      </c>
      <c r="B18" s="192">
        <f t="shared" ref="B18:G18" si="1">B14+B15-B16</f>
        <v>0</v>
      </c>
      <c r="C18" s="192">
        <f t="shared" si="1"/>
        <v>0</v>
      </c>
      <c r="D18" s="192">
        <f t="shared" si="1"/>
        <v>0</v>
      </c>
      <c r="E18" s="192">
        <f t="shared" si="1"/>
        <v>0</v>
      </c>
      <c r="F18" s="192">
        <f t="shared" si="1"/>
        <v>150</v>
      </c>
      <c r="G18" s="192">
        <f t="shared" si="1"/>
        <v>150</v>
      </c>
      <c r="H18" s="183"/>
    </row>
    <row r="19" spans="1:8">
      <c r="A19" s="56"/>
      <c r="B19" s="191"/>
      <c r="C19" s="191"/>
      <c r="D19" s="191"/>
      <c r="E19" s="191"/>
      <c r="F19" s="191"/>
      <c r="G19" s="191"/>
      <c r="H19" s="183"/>
    </row>
    <row r="20" spans="1:8">
      <c r="A20" s="57" t="s">
        <v>247</v>
      </c>
      <c r="B20" s="192">
        <f t="shared" ref="B20:G20" si="2">B7-B14</f>
        <v>0</v>
      </c>
      <c r="C20" s="192">
        <f t="shared" si="2"/>
        <v>0</v>
      </c>
      <c r="D20" s="192">
        <f t="shared" si="2"/>
        <v>0</v>
      </c>
      <c r="E20" s="192">
        <f t="shared" si="2"/>
        <v>0</v>
      </c>
      <c r="F20" s="192">
        <f t="shared" si="2"/>
        <v>0</v>
      </c>
      <c r="G20" s="192">
        <f t="shared" si="2"/>
        <v>0</v>
      </c>
      <c r="H20" s="183"/>
    </row>
    <row r="21" spans="1:8">
      <c r="A21" s="57" t="s">
        <v>248</v>
      </c>
      <c r="B21" s="192">
        <f t="shared" ref="B21:G21" si="3">B11-B18</f>
        <v>0</v>
      </c>
      <c r="C21" s="192">
        <f t="shared" si="3"/>
        <v>0</v>
      </c>
      <c r="D21" s="192">
        <f t="shared" si="3"/>
        <v>0</v>
      </c>
      <c r="E21" s="192">
        <f t="shared" si="3"/>
        <v>0</v>
      </c>
      <c r="F21" s="192">
        <f t="shared" si="3"/>
        <v>277533</v>
      </c>
      <c r="G21" s="192">
        <f t="shared" si="3"/>
        <v>277533</v>
      </c>
      <c r="H21" s="183"/>
    </row>
    <row r="22" spans="1:8">
      <c r="A22" s="183"/>
      <c r="B22" s="183"/>
      <c r="C22" s="183"/>
      <c r="D22" s="183"/>
      <c r="E22" s="183"/>
      <c r="F22" s="183"/>
      <c r="G22" s="183"/>
      <c r="H22" s="183"/>
    </row>
    <row r="23" spans="1:8">
      <c r="A23" s="183"/>
      <c r="B23" s="183"/>
      <c r="C23" s="183"/>
      <c r="D23" s="183"/>
      <c r="E23" s="183"/>
      <c r="F23" s="183"/>
      <c r="G23" s="184"/>
      <c r="H23" s="183"/>
    </row>
    <row r="24" spans="1:8">
      <c r="A24" s="183"/>
      <c r="B24" s="183"/>
      <c r="C24" s="183"/>
      <c r="D24" s="183"/>
      <c r="E24" s="183"/>
      <c r="F24" s="183"/>
      <c r="G24" s="183"/>
      <c r="H24" s="183"/>
    </row>
    <row r="25" spans="1:8">
      <c r="A25" s="183"/>
      <c r="B25" s="183"/>
      <c r="C25" s="183"/>
      <c r="D25" s="183"/>
      <c r="E25" s="183"/>
      <c r="F25" s="183"/>
      <c r="G25" s="184"/>
      <c r="H25" s="183"/>
    </row>
    <row r="26" spans="1:8">
      <c r="A26" s="183"/>
      <c r="B26" s="183"/>
      <c r="C26" s="183"/>
      <c r="D26" s="183"/>
      <c r="E26" s="183"/>
      <c r="F26" s="183"/>
      <c r="G26" s="183"/>
      <c r="H26" s="183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FQ 1</vt:lpstr>
      <vt:lpstr>AKTIVI</vt:lpstr>
      <vt:lpstr>PASIVI</vt:lpstr>
      <vt:lpstr>PASH</vt:lpstr>
      <vt:lpstr>LEV E PARASE</vt:lpstr>
      <vt:lpstr>KAPITALI</vt:lpstr>
      <vt:lpstr>7</vt:lpstr>
      <vt:lpstr>AQT VL NETO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GSA</dc:creator>
  <cp:lastModifiedBy>user</cp:lastModifiedBy>
  <cp:lastPrinted>2013-01-10T15:37:44Z</cp:lastPrinted>
  <dcterms:created xsi:type="dcterms:W3CDTF">2005-09-26T15:13:29Z</dcterms:created>
  <dcterms:modified xsi:type="dcterms:W3CDTF">2013-07-10T05:21:35Z</dcterms:modified>
</cp:coreProperties>
</file>