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4855" windowHeight="1125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4" i="1"/>
  <c r="B54"/>
  <c r="D53"/>
  <c r="B53"/>
  <c r="D52"/>
  <c r="B52"/>
  <c r="D51"/>
  <c r="B51"/>
  <c r="D50"/>
  <c r="D55" s="1"/>
  <c r="B50"/>
  <c r="B55" s="1"/>
  <c r="D46"/>
  <c r="B46"/>
  <c r="D45"/>
  <c r="B45"/>
  <c r="D44"/>
  <c r="B44"/>
  <c r="D40"/>
  <c r="B40"/>
  <c r="D39"/>
  <c r="B39"/>
  <c r="D38"/>
  <c r="B38"/>
  <c r="D37"/>
  <c r="B37"/>
  <c r="D35"/>
  <c r="B35"/>
  <c r="D34"/>
  <c r="B34"/>
  <c r="D27"/>
  <c r="B27"/>
  <c r="D26"/>
  <c r="B26"/>
  <c r="D25"/>
  <c r="B25"/>
  <c r="D23"/>
  <c r="B23"/>
  <c r="D22"/>
  <c r="B22"/>
  <c r="D20"/>
  <c r="B20"/>
  <c r="D19"/>
  <c r="B19"/>
  <c r="D17"/>
  <c r="B17"/>
  <c r="D16"/>
  <c r="B16"/>
  <c r="D15"/>
  <c r="B15"/>
  <c r="D10"/>
  <c r="D42" s="1"/>
  <c r="D47" s="1"/>
  <c r="D57" s="1"/>
  <c r="B10"/>
  <c r="B42" s="1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<sst xmlns="http://schemas.openxmlformats.org/spreadsheetml/2006/main" count="63" uniqueCount="59">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</sst>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20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22" fillId="0" borderId="0" xfId="1" applyFont="1"/>
    <xf numFmtId="49" fontId="22" fillId="0" borderId="0" xfId="1" applyNumberFormat="1" applyFont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%20shared%20docs/KOMPANITE/BILANCE/2020/BM-te%202020/AR_LO%202020/Dorezim%20E-Tax/BILANC%20AR&amp;LO%202020%20-%20S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TE DHENA"/>
      <sheetName val="MENU"/>
      <sheetName val="Cover"/>
      <sheetName val="AKTIVET"/>
      <sheetName val="Pasivet"/>
      <sheetName val="PASH"/>
      <sheetName val="EQUITY"/>
      <sheetName val="Cash Flow"/>
      <sheetName val="1 Aktivet Monetare"/>
      <sheetName val="2 Investime"/>
      <sheetName val="3 TRADE RECEIVABLES"/>
      <sheetName val="Fluksi "/>
      <sheetName val="Ndihmese Fluksi"/>
      <sheetName val="Kapitali"/>
      <sheetName val="Shenimet Spjeguse"/>
      <sheetName val="Balance Sheet"/>
      <sheetName val="3.4 OTHER RECEIVABLES"/>
      <sheetName val="MASTRO FINAL"/>
      <sheetName val="4 INVENTORIES"/>
      <sheetName val="5 Shpenzime te shyra"/>
      <sheetName val="7 AKTIVE FINANCIARE"/>
      <sheetName val="8 AAM"/>
      <sheetName val="9 AKTIVE BIOLOGJIKE"/>
      <sheetName val="10 AAJOM"/>
      <sheetName val="13.2  HUARA AFATSHKURTRA"/>
      <sheetName val="13.3 &amp;17.3- Adv Received"/>
      <sheetName val="13.4  TRADE CREDITORS"/>
      <sheetName val="13.10 OTHER PAYABLES"/>
      <sheetName val="17.2 HUARA AFATGJATA"/>
      <sheetName val="16 &amp;20 PROVIZIONE"/>
      <sheetName val="15 GRANTE"/>
      <sheetName val="22 CAPITAL"/>
      <sheetName val="22.5 RESERVES"/>
      <sheetName val="24 TAX ON PROFIT"/>
      <sheetName val="18 DIVIDENT"/>
      <sheetName val="19 INVESTIME FINANCIARE"/>
      <sheetName val="MARDHENIE BRENDA GRUPIT"/>
      <sheetName val="KONTROLL"/>
      <sheetName val="Llog e Amortizimit"/>
      <sheetName val="Shenime per printim"/>
      <sheetName val="Sheet1"/>
      <sheetName val="23 Revenues,Expenses analyses"/>
      <sheetName val="Tabela AAM"/>
      <sheetName val="Sheet2"/>
      <sheetName val="1-Pasqyra e Pozicioni Financiar"/>
      <sheetName val="2.1-Pasqyra e Perform. (natyra)"/>
      <sheetName val="4-Pasq. e Levizjeve ne Kapital"/>
      <sheetName val="3.1-CashFlow (indirekt)"/>
      <sheetName val="Makinat"/>
      <sheetName val="Ndertesat"/>
      <sheetName val="Mastro alpha 31.12.19"/>
      <sheetName val="Sheet3"/>
    </sheetNames>
    <sheetDataSet>
      <sheetData sheetId="0">
        <row r="6">
          <cell r="C6" t="str">
            <v>AR&amp;LO Travel-Blu Tour Operator</v>
          </cell>
          <cell r="D6" t="str">
            <v xml:space="preserve"> L01305031H</v>
          </cell>
        </row>
      </sheetData>
      <sheetData sheetId="1">
        <row r="4">
          <cell r="B4" t="str">
            <v>2020</v>
          </cell>
        </row>
      </sheetData>
      <sheetData sheetId="2"/>
      <sheetData sheetId="3"/>
      <sheetData sheetId="4">
        <row r="10">
          <cell r="F10">
            <v>39683783.827799968</v>
          </cell>
        </row>
      </sheetData>
      <sheetData sheetId="5">
        <row r="9">
          <cell r="E9">
            <v>11506557.387499999</v>
          </cell>
        </row>
      </sheetData>
      <sheetData sheetId="6">
        <row r="10">
          <cell r="E10">
            <v>186775856.00099999</v>
          </cell>
          <cell r="G10">
            <v>511082294.067509</v>
          </cell>
        </row>
        <row r="11">
          <cell r="E11">
            <v>0</v>
          </cell>
          <cell r="G11">
            <v>0</v>
          </cell>
        </row>
        <row r="12">
          <cell r="E12">
            <v>0</v>
          </cell>
          <cell r="G12">
            <v>0</v>
          </cell>
        </row>
        <row r="13">
          <cell r="E13">
            <v>0</v>
          </cell>
          <cell r="G13">
            <v>0</v>
          </cell>
        </row>
        <row r="15">
          <cell r="E15">
            <v>0</v>
          </cell>
          <cell r="G15">
            <v>0</v>
          </cell>
        </row>
        <row r="16">
          <cell r="E16">
            <v>0</v>
          </cell>
          <cell r="G16">
            <v>0</v>
          </cell>
        </row>
        <row r="19">
          <cell r="E19">
            <v>-3494093</v>
          </cell>
          <cell r="G19">
            <v>-5008727</v>
          </cell>
        </row>
        <row r="20">
          <cell r="E20">
            <v>-551829</v>
          </cell>
          <cell r="G20">
            <v>-789816</v>
          </cell>
        </row>
        <row r="21">
          <cell r="E21">
            <v>0</v>
          </cell>
          <cell r="G21">
            <v>0</v>
          </cell>
        </row>
        <row r="22">
          <cell r="E22">
            <v>0</v>
          </cell>
          <cell r="G22">
            <v>0</v>
          </cell>
        </row>
        <row r="23">
          <cell r="E23">
            <v>-177037097.23274621</v>
          </cell>
          <cell r="G23">
            <v>-493756213.88774186</v>
          </cell>
        </row>
        <row r="28">
          <cell r="E28">
            <v>37555.879999999997</v>
          </cell>
          <cell r="G28">
            <v>266911.87732053996</v>
          </cell>
        </row>
        <row r="29">
          <cell r="E29">
            <v>0</v>
          </cell>
          <cell r="G29">
            <v>0</v>
          </cell>
        </row>
        <row r="31">
          <cell r="E31">
            <v>-84242.2</v>
          </cell>
          <cell r="G31">
            <v>-27440.253000000001</v>
          </cell>
        </row>
        <row r="32">
          <cell r="E32">
            <v>0</v>
          </cell>
          <cell r="G32">
            <v>0</v>
          </cell>
        </row>
        <row r="33">
          <cell r="E33">
            <v>-1845950.4454081398</v>
          </cell>
          <cell r="G33">
            <v>-266068.25075532001</v>
          </cell>
        </row>
        <row r="34">
          <cell r="E34">
            <v>0</v>
          </cell>
          <cell r="G34">
            <v>0</v>
          </cell>
        </row>
        <row r="38">
          <cell r="E38">
            <v>-570030.00042684504</v>
          </cell>
          <cell r="G38">
            <v>-2062209.0244998524</v>
          </cell>
        </row>
        <row r="39">
          <cell r="E39">
            <v>0</v>
          </cell>
          <cell r="G39">
            <v>0</v>
          </cell>
        </row>
        <row r="40">
          <cell r="E40">
            <v>0</v>
          </cell>
          <cell r="G40">
            <v>0</v>
          </cell>
        </row>
        <row r="49">
          <cell r="E49">
            <v>0</v>
          </cell>
          <cell r="G49">
            <v>0</v>
          </cell>
        </row>
        <row r="50">
          <cell r="E50">
            <v>0</v>
          </cell>
          <cell r="G50">
            <v>0</v>
          </cell>
        </row>
        <row r="51">
          <cell r="E51">
            <v>0</v>
          </cell>
          <cell r="G51">
            <v>0</v>
          </cell>
        </row>
        <row r="52">
          <cell r="E52">
            <v>0</v>
          </cell>
          <cell r="G52">
            <v>0</v>
          </cell>
        </row>
        <row r="53">
          <cell r="E53">
            <v>0</v>
          </cell>
          <cell r="G53">
            <v>0</v>
          </cell>
        </row>
      </sheetData>
      <sheetData sheetId="7">
        <row r="17">
          <cell r="E17">
            <v>100000</v>
          </cell>
        </row>
      </sheetData>
      <sheetData sheetId="8">
        <row r="15">
          <cell r="E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  <pageSetUpPr fitToPage="1"/>
  </sheetPr>
  <dimension ref="A1:F65"/>
  <sheetViews>
    <sheetView showGridLines="0" tabSelected="1" topLeftCell="A46" workbookViewId="0">
      <selection activeCell="B114" sqref="B11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"Pasqyrat financiare te vitit "&amp;'[1]TE DHENA'!B4</f>
        <v>Pasqyrat financiare te vitit 2020</v>
      </c>
    </row>
    <row r="2" spans="1:6">
      <c r="A2" s="4" t="str">
        <f>[1]DATA!C6</f>
        <v>AR&amp;LO Travel-Blu Tour Operator</v>
      </c>
    </row>
    <row r="3" spans="1:6">
      <c r="A3" s="5" t="str">
        <f>[1]DATA!D6</f>
        <v xml:space="preserve"> L01305031H</v>
      </c>
    </row>
    <row r="4" spans="1:6">
      <c r="A4" s="4" t="s">
        <v>0</v>
      </c>
    </row>
    <row r="5" spans="1:6">
      <c r="A5" s="6" t="s">
        <v>1</v>
      </c>
      <c r="B5" s="3"/>
      <c r="C5" s="3"/>
      <c r="D5" s="3"/>
      <c r="E5" s="3"/>
      <c r="F5" s="3"/>
    </row>
    <row r="6" spans="1:6">
      <c r="A6" s="7"/>
      <c r="B6" s="8" t="s">
        <v>2</v>
      </c>
      <c r="C6" s="8"/>
      <c r="D6" s="8" t="s">
        <v>2</v>
      </c>
      <c r="E6" s="9"/>
      <c r="F6" s="3"/>
    </row>
    <row r="7" spans="1:6">
      <c r="A7" s="7"/>
      <c r="B7" s="8" t="s">
        <v>3</v>
      </c>
      <c r="C7" s="8"/>
      <c r="D7" s="8" t="s">
        <v>4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5</v>
      </c>
      <c r="B9" s="15"/>
      <c r="C9" s="16"/>
      <c r="D9" s="15"/>
      <c r="E9" s="15"/>
      <c r="F9" s="17" t="s">
        <v>6</v>
      </c>
    </row>
    <row r="10" spans="1:6">
      <c r="A10" s="18" t="s">
        <v>7</v>
      </c>
      <c r="B10" s="19">
        <f>ROUND([1]PASH!E10,0)</f>
        <v>186775856</v>
      </c>
      <c r="C10" s="16"/>
      <c r="D10" s="19">
        <f>ROUND([1]PASH!G10,0)</f>
        <v>511082294</v>
      </c>
      <c r="E10" s="15"/>
      <c r="F10" s="20" t="s">
        <v>8</v>
      </c>
    </row>
    <row r="11" spans="1:6">
      <c r="A11" s="18" t="s">
        <v>9</v>
      </c>
      <c r="B11" s="19"/>
      <c r="C11" s="16"/>
      <c r="D11" s="19"/>
      <c r="E11" s="15"/>
      <c r="F11" s="20" t="s">
        <v>10</v>
      </c>
    </row>
    <row r="12" spans="1:6">
      <c r="A12" s="18" t="s">
        <v>11</v>
      </c>
      <c r="B12" s="19"/>
      <c r="C12" s="16"/>
      <c r="D12" s="19"/>
      <c r="E12" s="15"/>
      <c r="F12" s="20" t="s">
        <v>10</v>
      </c>
    </row>
    <row r="13" spans="1:6">
      <c r="A13" s="18" t="s">
        <v>12</v>
      </c>
      <c r="B13" s="19"/>
      <c r="C13" s="16"/>
      <c r="D13" s="19"/>
      <c r="E13" s="15"/>
      <c r="F13" s="20" t="s">
        <v>10</v>
      </c>
    </row>
    <row r="14" spans="1:6">
      <c r="A14" s="18" t="s">
        <v>13</v>
      </c>
      <c r="B14" s="19"/>
      <c r="C14" s="16"/>
      <c r="D14" s="19"/>
      <c r="E14" s="15"/>
      <c r="F14" s="20" t="s">
        <v>14</v>
      </c>
    </row>
    <row r="15" spans="1:6">
      <c r="A15" s="14" t="s">
        <v>15</v>
      </c>
      <c r="B15" s="19">
        <f>ROUND([1]PASH!E11,0)</f>
        <v>0</v>
      </c>
      <c r="C15" s="16"/>
      <c r="D15" s="19">
        <f>ROUND([1]PASH!G11,0)</f>
        <v>0</v>
      </c>
      <c r="E15" s="15"/>
      <c r="F15" s="3"/>
    </row>
    <row r="16" spans="1:6">
      <c r="A16" s="14" t="s">
        <v>16</v>
      </c>
      <c r="B16" s="19">
        <f>ROUND([1]PASH!E12,0)</f>
        <v>0</v>
      </c>
      <c r="C16" s="16"/>
      <c r="D16" s="19">
        <f>ROUND([1]PASH!G12,0)</f>
        <v>0</v>
      </c>
      <c r="E16" s="15"/>
      <c r="F16" s="3"/>
    </row>
    <row r="17" spans="1:6">
      <c r="A17" s="14" t="s">
        <v>17</v>
      </c>
      <c r="B17" s="19">
        <f>ROUND([1]PASH!E13,0)</f>
        <v>0</v>
      </c>
      <c r="C17" s="16"/>
      <c r="D17" s="19">
        <f>ROUND([1]PASH!G13,0)</f>
        <v>0</v>
      </c>
      <c r="E17" s="15"/>
      <c r="F17" s="3"/>
    </row>
    <row r="18" spans="1:6">
      <c r="A18" s="14" t="s">
        <v>18</v>
      </c>
      <c r="B18" s="15"/>
      <c r="C18" s="16"/>
      <c r="D18" s="15"/>
      <c r="E18" s="15"/>
      <c r="F18" s="3"/>
    </row>
    <row r="19" spans="1:6">
      <c r="A19" s="18" t="s">
        <v>18</v>
      </c>
      <c r="B19" s="19">
        <f>ROUND([1]PASH!E15,0)</f>
        <v>0</v>
      </c>
      <c r="C19" s="16"/>
      <c r="D19" s="19">
        <f>ROUND([1]PASH!G15,0)</f>
        <v>0</v>
      </c>
      <c r="E19" s="15"/>
      <c r="F19" s="3"/>
    </row>
    <row r="20" spans="1:6">
      <c r="A20" s="18" t="s">
        <v>19</v>
      </c>
      <c r="B20" s="19">
        <f>ROUND([1]PASH!E16,0)</f>
        <v>0</v>
      </c>
      <c r="C20" s="16"/>
      <c r="D20" s="19">
        <f>ROUND([1]PASH!G16,0)</f>
        <v>0</v>
      </c>
      <c r="E20" s="15"/>
      <c r="F20" s="3"/>
    </row>
    <row r="21" spans="1:6">
      <c r="A21" s="14" t="s">
        <v>20</v>
      </c>
      <c r="B21" s="15"/>
      <c r="C21" s="16"/>
      <c r="D21" s="15"/>
      <c r="E21" s="15"/>
      <c r="F21" s="3"/>
    </row>
    <row r="22" spans="1:6">
      <c r="A22" s="18" t="s">
        <v>21</v>
      </c>
      <c r="B22" s="19">
        <f>ROUND([1]PASH!E19,0)</f>
        <v>-3494093</v>
      </c>
      <c r="C22" s="16"/>
      <c r="D22" s="19">
        <f>ROUND([1]PASH!G19,0)</f>
        <v>-5008727</v>
      </c>
      <c r="E22" s="15"/>
      <c r="F22" s="3"/>
    </row>
    <row r="23" spans="1:6">
      <c r="A23" s="18" t="s">
        <v>22</v>
      </c>
      <c r="B23" s="19">
        <f>ROUND([1]PASH!E20,0)</f>
        <v>-551829</v>
      </c>
      <c r="C23" s="16"/>
      <c r="D23" s="19">
        <f>ROUND([1]PASH!G20,0)</f>
        <v>-789816</v>
      </c>
      <c r="E23" s="15"/>
      <c r="F23" s="3"/>
    </row>
    <row r="24" spans="1:6">
      <c r="A24" s="18" t="s">
        <v>23</v>
      </c>
      <c r="B24" s="19"/>
      <c r="C24" s="16"/>
      <c r="D24" s="19"/>
      <c r="E24" s="15"/>
      <c r="F24" s="3"/>
    </row>
    <row r="25" spans="1:6">
      <c r="A25" s="14" t="s">
        <v>24</v>
      </c>
      <c r="B25" s="19">
        <f>ROUND([1]PASH!E21,0)</f>
        <v>0</v>
      </c>
      <c r="C25" s="16"/>
      <c r="D25" s="19">
        <f>ROUND([1]PASH!G21,0)</f>
        <v>0</v>
      </c>
      <c r="E25" s="15"/>
      <c r="F25" s="3"/>
    </row>
    <row r="26" spans="1:6">
      <c r="A26" s="14" t="s">
        <v>25</v>
      </c>
      <c r="B26" s="19">
        <f>ROUND([1]PASH!E22,0)</f>
        <v>0</v>
      </c>
      <c r="C26" s="16"/>
      <c r="D26" s="19">
        <f>ROUND([1]PASH!G22,0)</f>
        <v>0</v>
      </c>
      <c r="E26" s="15"/>
      <c r="F26" s="3"/>
    </row>
    <row r="27" spans="1:6">
      <c r="A27" s="14" t="s">
        <v>26</v>
      </c>
      <c r="B27" s="19">
        <f>ROUND([1]PASH!E23,0)</f>
        <v>-177037097</v>
      </c>
      <c r="C27" s="16"/>
      <c r="D27" s="19">
        <f>ROUND([1]PASH!G23,0)</f>
        <v>-493756214</v>
      </c>
      <c r="E27" s="15"/>
      <c r="F27" s="3"/>
    </row>
    <row r="28" spans="1:6">
      <c r="A28" s="14" t="s">
        <v>27</v>
      </c>
      <c r="B28" s="15"/>
      <c r="C28" s="16"/>
      <c r="D28" s="15"/>
      <c r="E28" s="15"/>
      <c r="F28" s="3"/>
    </row>
    <row r="29" spans="1:6" ht="15" customHeight="1">
      <c r="A29" s="18" t="s">
        <v>28</v>
      </c>
      <c r="B29" s="19"/>
      <c r="C29" s="16"/>
      <c r="D29" s="19"/>
      <c r="E29" s="15"/>
      <c r="F29" s="3"/>
    </row>
    <row r="30" spans="1:6" ht="15" customHeight="1">
      <c r="A30" s="18" t="s">
        <v>29</v>
      </c>
      <c r="B30" s="19"/>
      <c r="C30" s="16"/>
      <c r="D30" s="19"/>
      <c r="E30" s="15"/>
      <c r="F30" s="3"/>
    </row>
    <row r="31" spans="1:6" ht="15" customHeight="1">
      <c r="A31" s="18" t="s">
        <v>30</v>
      </c>
      <c r="B31" s="19"/>
      <c r="C31" s="16"/>
      <c r="D31" s="19"/>
      <c r="E31" s="15"/>
      <c r="F31" s="3"/>
    </row>
    <row r="32" spans="1:6" ht="15" customHeight="1">
      <c r="A32" s="18" t="s">
        <v>31</v>
      </c>
      <c r="B32" s="19"/>
      <c r="C32" s="16"/>
      <c r="D32" s="19"/>
      <c r="E32" s="15"/>
      <c r="F32" s="3"/>
    </row>
    <row r="33" spans="1:6" ht="15" customHeight="1">
      <c r="A33" s="18" t="s">
        <v>32</v>
      </c>
      <c r="B33" s="19"/>
      <c r="C33" s="16"/>
      <c r="D33" s="19"/>
      <c r="E33" s="15"/>
      <c r="F33" s="3"/>
    </row>
    <row r="34" spans="1:6" ht="15" customHeight="1">
      <c r="A34" s="18" t="s">
        <v>33</v>
      </c>
      <c r="B34" s="19">
        <f>ROUND([1]PASH!E28,0)</f>
        <v>37556</v>
      </c>
      <c r="C34" s="16"/>
      <c r="D34" s="19">
        <f>ROUND([1]PASH!G28,0)</f>
        <v>266912</v>
      </c>
      <c r="E34" s="15"/>
      <c r="F34" s="3"/>
    </row>
    <row r="35" spans="1:6">
      <c r="A35" s="14" t="s">
        <v>34</v>
      </c>
      <c r="B35" s="19">
        <f>ROUND([1]PASH!E29,0)</f>
        <v>0</v>
      </c>
      <c r="C35" s="16"/>
      <c r="D35" s="19">
        <f>ROUND([1]PASH!G29,0)</f>
        <v>0</v>
      </c>
      <c r="E35" s="15"/>
      <c r="F35" s="3"/>
    </row>
    <row r="36" spans="1:6">
      <c r="A36" s="14" t="s">
        <v>35</v>
      </c>
      <c r="B36" s="15"/>
      <c r="C36" s="21"/>
      <c r="D36" s="15"/>
      <c r="E36" s="15"/>
      <c r="F36" s="3"/>
    </row>
    <row r="37" spans="1:6">
      <c r="A37" s="18" t="s">
        <v>36</v>
      </c>
      <c r="B37" s="19">
        <f>ROUND([1]PASH!E31,0)</f>
        <v>-84242</v>
      </c>
      <c r="C37" s="16"/>
      <c r="D37" s="19">
        <f>ROUND([1]PASH!G31,0)</f>
        <v>-27440</v>
      </c>
      <c r="E37" s="15"/>
      <c r="F37" s="3"/>
    </row>
    <row r="38" spans="1:6">
      <c r="A38" s="18" t="s">
        <v>37</v>
      </c>
      <c r="B38" s="19">
        <f>ROUND([1]PASH!E32,0)</f>
        <v>0</v>
      </c>
      <c r="C38" s="16"/>
      <c r="D38" s="19">
        <f>ROUND([1]PASH!G32,0)</f>
        <v>0</v>
      </c>
      <c r="E38" s="15"/>
      <c r="F38" s="3"/>
    </row>
    <row r="39" spans="1:6">
      <c r="A39" s="18" t="s">
        <v>38</v>
      </c>
      <c r="B39" s="19">
        <f>ROUND([1]PASH!E33,0)</f>
        <v>-1845950</v>
      </c>
      <c r="C39" s="16"/>
      <c r="D39" s="19">
        <f>ROUND([1]PASH!G33,0)</f>
        <v>-266068</v>
      </c>
      <c r="E39" s="15"/>
      <c r="F39" s="3"/>
    </row>
    <row r="40" spans="1:6">
      <c r="A40" s="14" t="s">
        <v>39</v>
      </c>
      <c r="B40" s="19">
        <f>ROUND([1]PASH!E34,0)</f>
        <v>0</v>
      </c>
      <c r="C40" s="16"/>
      <c r="D40" s="19">
        <f>ROUND([1]PASH!G34,0)</f>
        <v>0</v>
      </c>
      <c r="E40" s="15"/>
      <c r="F40" s="3"/>
    </row>
    <row r="41" spans="1:6">
      <c r="A41" s="22" t="s">
        <v>40</v>
      </c>
      <c r="B41" s="19">
        <v>0</v>
      </c>
      <c r="C41" s="16"/>
      <c r="D41" s="19">
        <v>0</v>
      </c>
      <c r="E41" s="15"/>
      <c r="F41" s="3"/>
    </row>
    <row r="42" spans="1:6">
      <c r="A42" s="14" t="s">
        <v>41</v>
      </c>
      <c r="B42" s="23">
        <f>SUM(B9:B41)</f>
        <v>3800201</v>
      </c>
      <c r="C42" s="24"/>
      <c r="D42" s="23">
        <f>SUM(D9:D41)</f>
        <v>11500941</v>
      </c>
      <c r="E42" s="25"/>
      <c r="F42" s="3"/>
    </row>
    <row r="43" spans="1:6">
      <c r="A43" s="14" t="s">
        <v>42</v>
      </c>
      <c r="B43" s="24"/>
      <c r="C43" s="24"/>
      <c r="D43" s="24"/>
      <c r="E43" s="25"/>
      <c r="F43" s="3"/>
    </row>
    <row r="44" spans="1:6">
      <c r="A44" s="18" t="s">
        <v>43</v>
      </c>
      <c r="B44" s="19">
        <f>ROUND([1]PASH!E38,0)</f>
        <v>-570030</v>
      </c>
      <c r="C44" s="16"/>
      <c r="D44" s="19">
        <f>ROUND([1]PASH!G38,0)</f>
        <v>-2062209</v>
      </c>
      <c r="E44" s="15"/>
      <c r="F44" s="3"/>
    </row>
    <row r="45" spans="1:6">
      <c r="A45" s="18" t="s">
        <v>44</v>
      </c>
      <c r="B45" s="19">
        <f>ROUND([1]PASH!E39,0)</f>
        <v>0</v>
      </c>
      <c r="C45" s="16"/>
      <c r="D45" s="19">
        <f>ROUND([1]PASH!G39,0)</f>
        <v>0</v>
      </c>
      <c r="E45" s="15"/>
      <c r="F45" s="3"/>
    </row>
    <row r="46" spans="1:6">
      <c r="A46" s="18" t="s">
        <v>45</v>
      </c>
      <c r="B46" s="19">
        <f>ROUND([1]PASH!E40,0)</f>
        <v>0</v>
      </c>
      <c r="C46" s="16"/>
      <c r="D46" s="19">
        <f>ROUND([1]PASH!G40,0)</f>
        <v>0</v>
      </c>
      <c r="E46" s="15"/>
      <c r="F46" s="3"/>
    </row>
    <row r="47" spans="1:6">
      <c r="A47" s="14" t="s">
        <v>46</v>
      </c>
      <c r="B47" s="26">
        <f>SUM(B42:B46)</f>
        <v>3230171</v>
      </c>
      <c r="C47" s="25"/>
      <c r="D47" s="26">
        <f>SUM(D42:D46)</f>
        <v>9438732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18" t="s">
        <v>48</v>
      </c>
      <c r="B50" s="32">
        <f>ROUND([1]PASH!E49,0)</f>
        <v>0</v>
      </c>
      <c r="C50" s="31"/>
      <c r="D50" s="32">
        <f>ROUND([1]PASH!G49,0)</f>
        <v>0</v>
      </c>
      <c r="E50" s="15"/>
      <c r="F50" s="3"/>
    </row>
    <row r="51" spans="1:6">
      <c r="A51" s="18" t="s">
        <v>49</v>
      </c>
      <c r="B51" s="32">
        <f>ROUND([1]PASH!E50,0)</f>
        <v>0</v>
      </c>
      <c r="C51" s="31"/>
      <c r="D51" s="32">
        <f>ROUND([1]PASH!G50,0)</f>
        <v>0</v>
      </c>
      <c r="E51" s="15"/>
      <c r="F51" s="3"/>
    </row>
    <row r="52" spans="1:6">
      <c r="A52" s="18" t="s">
        <v>50</v>
      </c>
      <c r="B52" s="32">
        <f>ROUND([1]PASH!E51,0)</f>
        <v>0</v>
      </c>
      <c r="C52" s="31"/>
      <c r="D52" s="32">
        <f>ROUND([1]PASH!G51,0)</f>
        <v>0</v>
      </c>
      <c r="E52" s="13"/>
      <c r="F52" s="3"/>
    </row>
    <row r="53" spans="1:6" ht="15" customHeight="1">
      <c r="A53" s="18" t="s">
        <v>51</v>
      </c>
      <c r="B53" s="32">
        <f>ROUND([1]PASH!E52,0)</f>
        <v>0</v>
      </c>
      <c r="C53" s="31"/>
      <c r="D53" s="32">
        <f>ROUND([1]PASH!G52,0)</f>
        <v>0</v>
      </c>
      <c r="E53" s="33"/>
      <c r="F53" s="34"/>
    </row>
    <row r="54" spans="1:6">
      <c r="A54" s="35" t="s">
        <v>52</v>
      </c>
      <c r="B54" s="32">
        <f>ROUND([1]PASH!E53,0)</f>
        <v>0</v>
      </c>
      <c r="C54" s="31"/>
      <c r="D54" s="32">
        <f>ROUND([1]PASH!G53,0)</f>
        <v>0</v>
      </c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3230171</v>
      </c>
      <c r="C57" s="43"/>
      <c r="D57" s="42">
        <f>D47+D55</f>
        <v>9438732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5"/>
      <c r="D60" s="19"/>
      <c r="E60" s="45"/>
      <c r="F60" s="46"/>
    </row>
    <row r="61" spans="1:6">
      <c r="A61" s="39" t="s">
        <v>57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58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2021-07-01T19:18:43Z</dcterms:created>
  <dcterms:modified xsi:type="dcterms:W3CDTF">2021-07-01T19:20:11Z</dcterms:modified>
</cp:coreProperties>
</file>