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ona\ABKONS\Abkons 2020\Bilanci Abkons  2020\E Albania\"/>
    </mc:Choice>
  </mc:AlternateContent>
  <bookViews>
    <workbookView xWindow="0" yWindow="0" windowWidth="25200" windowHeight="1168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9" i="18" l="1"/>
  <c r="B21" i="18"/>
  <c r="B19" i="18"/>
  <c r="B20" i="18"/>
  <c r="B18" i="18"/>
  <c r="D69" i="18" l="1"/>
  <c r="D67" i="18"/>
  <c r="D59" i="18"/>
  <c r="D28" i="18"/>
  <c r="D30" i="18" s="1"/>
  <c r="D35" i="18" s="1"/>
  <c r="D50" i="18" s="1"/>
  <c r="D71" i="18" l="1"/>
  <c r="B28" i="18"/>
  <c r="B30" i="18" s="1"/>
  <c r="B67" i="18" l="1"/>
  <c r="B59" i="18"/>
  <c r="B35" i="18"/>
  <c r="B50" i="18" s="1"/>
  <c r="B69" i="18" l="1"/>
  <c r="B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<sst xmlns="http://schemas.openxmlformats.org/spreadsheetml/2006/main" count="418" uniqueCount="269">
  <si>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</si>
  <si>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</si>
  <si>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</si>
  <si>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</si>
  <si>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</si>
  <si>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</si>
  <si>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</si>
  <si>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</si>
  <si>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</si>
  <si>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</si>
  <si>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</si>
  <si>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</si>
  <si>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</si>
  <si>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</si>
  <si>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</si>
  <si>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</si>
  <si>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</si>
  <si>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</si>
  <si>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</si>
  <si>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</si>
  <si>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</si>
  <si>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</si>
  <si>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</si>
  <si>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</si>
  <si>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</si>
  <si>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</si>
  <si>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</si>
  <si>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</si>
  <si>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</si>
  <si>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</si>
  <si>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</si>
  <si>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</si>
  <si>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</si>
  <si>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</si>
  <si>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</si>
  <si>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</si>
  <si>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</si>
  <si>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</si>
  <si>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</si>
  <si>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</si>
  <si>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</si>
  <si>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</si>
  <si>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</si>
  <si>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</si>
  <si>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</si>
  <si>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</si>
  <si>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</si>
  <si>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</si>
  <si>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</si>
  <si>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</si>
  <si>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</si>
  <si>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</si>
  <si>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</si>
  <si>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</si>
  <si>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</si>
  <si>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</si>
  <si>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</si>
  <si>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</si>
  <si>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</si>
  <si>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</si>
  <si>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</si>
  <si>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</si>
  <si>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</si>
  <si>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</si>
  <si>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</si>
  <si>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</si>
  <si>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</si>
  <si>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</si>
  <si>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</si>
  <si>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</si>
  <si>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</si>
  <si>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</si>
  <si>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</si>
  <si>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</si>
  <si>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</si>
  <si>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</si>
  <si>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</si>
  <si>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</si>
  <si>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</si>
  <si>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</si>
  <si>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</si>
  <si>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</si>
  <si>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</si>
  <si>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</si>
  <si>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</si>
  <si>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</si>
  <si>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</si>
  <si>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</si>
  <si>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</si>
  <si>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</si>
  <si>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</si>
  <si>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</si>
  <si>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</si>
  <si>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</si>
  <si>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</si>
  <si>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</si>
  <si>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</si>
  <si>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</si>
  <si>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</si>
  <si>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</si>
  <si>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</si>
  <si>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</si>
  <si>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</si>
  <si>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</si>
  <si>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</si>
  <si>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</si>
  <si>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</si>
  <si>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</si>
  <si>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</si>
  <si>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</si>
  <si>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</si>
  <si>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</si>
  <si>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</si>
  <si>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</si>
  <si>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</si>
  <si>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</si>
  <si>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</si>
  <si>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</si>
  <si>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</si>
  <si>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</si>
  <si>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</si>
  <si>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</si>
  <si>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</si>
  <si>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</si>
  <si>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</si>
  <si>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</si>
  <si>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</si>
  <si>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</si>
  <si>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</si>
  <si>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</si>
  <si>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</si>
  <si>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</si>
  <si>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</si>
  <si>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</si>
  <si>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</si>
  <si>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</si>
  <si>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</si>
  <si>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</si>
  <si>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</si>
  <si>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</si>
  <si>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</si>
  <si>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</si>
  <si>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</si>
  <si>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</si>
  <si>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</si>
  <si>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</si>
  <si>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</si>
  <si>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</si>
  <si>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</si>
  <si>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</si>
  <si>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</si>
  <si>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</si>
  <si>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</si>
  <si>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</si>
  <si>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</si>
  <si>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</si>
  <si>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</si>
  <si>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</si>
  <si>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</si>
  <si>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</si>
  <si>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</si>
  <si>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</si>
  <si>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</si>
  <si>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</si>
  <si>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</si>
  <si>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</si>
  <si>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</si>
  <si>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</si>
  <si>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</si>
  <si>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</si>
  <si>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</si>
  <si>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</si>
  <si>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</si>
  <si>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</si>
  <si>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</si>
  <si>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</si>
  <si>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</si>
  <si>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</si>
  <si>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</si>
  <si>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</si>
  <si>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</si>
  <si>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</si>
  <si>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</si>
  <si>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</si>
  <si>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</si>
  <si>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</si>
  <si>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</si>
  <si>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</si>
  <si>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</si>
  <si>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</si>
  <si>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</si>
  <si>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</si>
  <si>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</si>
  <si>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</si>
  <si>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</si>
  <si>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</si>
  <si>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</si>
  <si>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</si>
  <si>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</si>
  <si>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</si>
  <si>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</si>
  <si>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</si>
  <si>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</si>
  <si>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</si>
  <si>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</si>
  <si>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</si>
  <si>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</si>
  <si>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</si>
  <si>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</si>
  <si>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</si>
  <si>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</si>
  <si>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</si>
  <si>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</si>
  <si>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</si>
  <si>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</si>
  <si>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</si>
  <si>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</si>
  <si>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</si>
  <si>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</si>
  <si>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</si>
  <si>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</si>
  <si>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</si>
  <si>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</si>
  <si>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</si>
  <si>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</si>
  <si>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</si>
  <si>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</si>
  <si>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</si>
  <si>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</si>
  <si>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</si>
  <si>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</si>
  <si>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</si>
  <si>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</si>
  <si>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</si>
  <si>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</si>
  <si>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</si>
  <si>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</si>
  <si>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</si>
  <si>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</si>
  <si>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</si>
  <si>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</si>
  <si>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</si>
  <si>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</si>
  <si>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</si>
  <si>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</si>
  <si>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</si>
  <si>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</si>
  <si>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</si>
  <si>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</si>
  <si>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</si>
  <si>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</si>
  <si>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</si>
  <si>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</si>
  <si>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</si>
  <si>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</si>
  <si>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</si>
  <si>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</si>
  <si>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</si>
  <si>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</si>
  <si>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</si>
  <si>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</si>
  <si>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</si>
  <si>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</si>
  <si>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</si>
  <si>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</si>
  <si>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2020</t>
  </si>
  <si>
    <t xml:space="preserve">ABKONS SHPK </t>
  </si>
  <si>
    <t>NIPT K61926012O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</si>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</sst>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5" fillId="61" borderId="0" xfId="0" applyNumberFormat="1" applyFont="1" applyFill="1" applyBorder="1" applyAlignment="1" applyProtection="1">
      <alignment horizontal="center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7" zoomScaleNormal="100" workbookViewId="0">
      <selection activeCell="B29" sqref="B29:D29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265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268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571638632</v>
      </c>
      <c r="C10" s="44"/>
      <c r="D10" s="50">
        <v>855665201</v>
      </c>
      <c r="E10" s="43"/>
      <c r="F10" s="63" t="s">
        <v>262</v>
      </c>
    </row>
    <row r="11" spans="1:6">
      <c r="A11" s="49" t="s">
        <v>257</v>
      </c>
      <c r="B11" s="50"/>
      <c r="C11" s="44"/>
      <c r="D11" s="50">
        <v>0</v>
      </c>
      <c r="E11" s="43"/>
      <c r="F11" s="63" t="s">
        <v>263</v>
      </c>
    </row>
    <row r="12" spans="1:6">
      <c r="A12" s="49" t="s">
        <v>258</v>
      </c>
      <c r="B12" s="50"/>
      <c r="C12" s="44"/>
      <c r="D12" s="50">
        <v>0</v>
      </c>
      <c r="E12" s="43"/>
      <c r="F12" s="63" t="s">
        <v>263</v>
      </c>
    </row>
    <row r="13" spans="1:6">
      <c r="A13" s="49" t="s">
        <v>259</v>
      </c>
      <c r="B13" s="50"/>
      <c r="C13" s="44"/>
      <c r="D13" s="50">
        <v>0</v>
      </c>
      <c r="E13" s="43"/>
      <c r="F13" s="63" t="s">
        <v>263</v>
      </c>
    </row>
    <row r="14" spans="1:6">
      <c r="A14" s="49" t="s">
        <v>260</v>
      </c>
      <c r="B14" s="50"/>
      <c r="C14" s="44"/>
      <c r="D14" s="50">
        <v>0</v>
      </c>
      <c r="E14" s="43"/>
      <c r="F14" s="63" t="s">
        <v>264</v>
      </c>
    </row>
    <row r="15" spans="1:6">
      <c r="A15" s="52" t="s">
        <v>226</v>
      </c>
      <c r="B15" s="50"/>
      <c r="C15" s="44"/>
      <c r="D15" s="50">
        <v>0</v>
      </c>
      <c r="E15" s="43"/>
      <c r="F15" s="36"/>
    </row>
    <row r="16" spans="1:6">
      <c r="A16" s="52" t="s">
        <v>210</v>
      </c>
      <c r="B16" s="50">
        <v>1915357</v>
      </c>
      <c r="C16" s="44"/>
      <c r="D16" s="50">
        <v>96061</v>
      </c>
      <c r="E16" s="43"/>
      <c r="F16" s="36"/>
    </row>
    <row r="17" spans="1:6">
      <c r="A17" s="52" t="s">
        <v>227</v>
      </c>
      <c r="B17" s="50"/>
      <c r="C17" s="44"/>
      <c r="D17" s="50">
        <v>0</v>
      </c>
      <c r="E17" s="43"/>
      <c r="F17" s="36"/>
    </row>
    <row r="18" spans="1:6">
      <c r="A18" s="52" t="s">
        <v>216</v>
      </c>
      <c r="B18" s="50">
        <f>-270082990</f>
        <v>-270082990</v>
      </c>
      <c r="C18" s="44"/>
      <c r="D18" s="50">
        <v>-368644053</v>
      </c>
      <c r="E18" s="43"/>
      <c r="F18" s="36"/>
    </row>
    <row r="19" spans="1:6">
      <c r="A19" s="52" t="s">
        <v>228</v>
      </c>
      <c r="B19" s="50">
        <f>-15199817</f>
        <v>-15199817</v>
      </c>
      <c r="C19" s="44"/>
      <c r="D19" s="50">
        <v>-13541726</v>
      </c>
      <c r="E19" s="43"/>
      <c r="F19" s="36"/>
    </row>
    <row r="20" spans="1:6">
      <c r="A20" s="52" t="s">
        <v>229</v>
      </c>
      <c r="B20" s="50">
        <f>-138062219</f>
        <v>-138062219</v>
      </c>
      <c r="C20" s="44"/>
      <c r="D20" s="50">
        <v>-170126141</v>
      </c>
      <c r="E20" s="43"/>
      <c r="F20" s="36"/>
    </row>
    <row r="21" spans="1:6">
      <c r="A21" s="52" t="s">
        <v>230</v>
      </c>
      <c r="B21" s="50">
        <f>-3485185</f>
        <v>-3485185</v>
      </c>
      <c r="C21" s="44"/>
      <c r="D21" s="50">
        <v>-10921246</v>
      </c>
      <c r="E21" s="43"/>
      <c r="F21" s="36"/>
    </row>
    <row r="22" spans="1:6">
      <c r="A22" s="52" t="s">
        <v>231</v>
      </c>
      <c r="B22" s="50">
        <v>-31073663</v>
      </c>
      <c r="C22" s="44"/>
      <c r="D22" s="50">
        <v>-61140154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115650115</v>
      </c>
      <c r="C28" s="44"/>
      <c r="D28" s="57">
        <f>SUM(D10:D22,D24:D27)</f>
        <v>231387942</v>
      </c>
      <c r="E28" s="43"/>
      <c r="F28" s="36"/>
    </row>
    <row r="29" spans="1:6" ht="15" customHeight="1">
      <c r="A29" s="52" t="s">
        <v>26</v>
      </c>
      <c r="B29" s="50">
        <f>-17947745</f>
        <v>-17947745</v>
      </c>
      <c r="C29" s="44"/>
      <c r="D29" s="50">
        <v>-35019454</v>
      </c>
      <c r="E29" s="43"/>
      <c r="F29" s="36"/>
    </row>
    <row r="30" spans="1:6" ht="15" customHeight="1">
      <c r="A30" s="53" t="s">
        <v>235</v>
      </c>
      <c r="B30" s="57">
        <f>SUM(B28:B29)</f>
        <v>97702370</v>
      </c>
      <c r="C30" s="45"/>
      <c r="D30" s="57">
        <f>SUM(D28:D29)</f>
        <v>196368488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97702370</v>
      </c>
      <c r="C35" s="48"/>
      <c r="D35" s="58">
        <f>D30+D33</f>
        <v>196368488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97702370</v>
      </c>
      <c r="D50" s="59">
        <f>D35</f>
        <v>196368488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253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f>B69+B50</f>
        <v>97702370</v>
      </c>
      <c r="D71" s="60">
        <f>D69+D50</f>
        <v>196368488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2021-07-13T16:34:22Z</dcterms:modified>
</cp:coreProperties>
</file>