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195" windowHeight="8385" activeTab="3"/>
  </bookViews>
  <sheets>
    <sheet name="Bilanci " sheetId="7" r:id="rId1"/>
    <sheet name="Pasqyra e rezultatit" sheetId="12" r:id="rId2"/>
    <sheet name="Cash Flow" sheetId="8" r:id="rId3"/>
    <sheet name="Pasqyra e kapitalit" sheetId="9" r:id="rId4"/>
  </sheets>
  <calcPr calcId="145621"/>
</workbook>
</file>

<file path=xl/calcChain.xml><?xml version="1.0" encoding="utf-8"?>
<calcChain xmlns="http://schemas.openxmlformats.org/spreadsheetml/2006/main">
  <c r="K49" i="9" l="1"/>
  <c r="K48" i="9"/>
  <c r="K44" i="9"/>
  <c r="K42" i="9"/>
  <c r="K40" i="9"/>
  <c r="K37" i="9"/>
  <c r="I37" i="9"/>
  <c r="G37" i="9"/>
  <c r="E37" i="9"/>
  <c r="C37" i="9"/>
  <c r="I50" i="9"/>
  <c r="G50" i="9"/>
  <c r="G51" i="9" s="1"/>
  <c r="I44" i="9"/>
  <c r="K50" i="9" l="1"/>
  <c r="I51" i="9"/>
  <c r="K51" i="9" s="1"/>
  <c r="K23" i="9" l="1"/>
  <c r="K22" i="9"/>
  <c r="I22" i="9"/>
  <c r="G22" i="9"/>
  <c r="G23" i="9" s="1"/>
  <c r="I23" i="9"/>
  <c r="K21" i="9"/>
  <c r="K20" i="9"/>
  <c r="K16" i="9"/>
  <c r="I16" i="9"/>
</calcChain>
</file>

<file path=xl/sharedStrings.xml><?xml version="1.0" encoding="utf-8"?>
<sst xmlns="http://schemas.openxmlformats.org/spreadsheetml/2006/main" count="189" uniqueCount="114">
  <si>
    <t>-</t>
  </si>
  <si>
    <t>Aktivet</t>
  </si>
  <si>
    <t>Inventari</t>
  </si>
  <si>
    <t>Kërkesa për arkëtim nga debitorët</t>
  </si>
  <si>
    <t>Kërkesa për arkëtim nga palët e lidhura</t>
  </si>
  <si>
    <t>Mjete monetare dhe ekuivalente me to</t>
  </si>
  <si>
    <t>Totali i aktiveve</t>
  </si>
  <si>
    <t>Rezerva ligjore</t>
  </si>
  <si>
    <t>Totali i kapitalit aksionar</t>
  </si>
  <si>
    <t>Detyrime ndaj palëve te lidhura</t>
  </si>
  <si>
    <t>Detyrime te tjera</t>
  </si>
  <si>
    <t>Fitimi bruto</t>
  </si>
  <si>
    <t>Amortizimi i aktiveve afatgjata materiale</t>
  </si>
  <si>
    <t>Fitimi para tatimit</t>
  </si>
  <si>
    <t>Tatimi mbi fitimin</t>
  </si>
  <si>
    <t>Flukse monetare nga veprimtaritë e shfrytëzimit</t>
  </si>
  <si>
    <t>Fitimi neto i periudhës:</t>
  </si>
  <si>
    <t>Rregullime për:</t>
  </si>
  <si>
    <t>Amortizim</t>
  </si>
  <si>
    <t>Ndryshimi në inventarë</t>
  </si>
  <si>
    <t>Ndryshimi në kërkesa për arkëtim nga palë te lidhura</t>
  </si>
  <si>
    <t>Ndryshimi i kërkesave te tjera për arkëtim</t>
  </si>
  <si>
    <t>Ndryshimi në detyrim ndaj palëve te lidhura</t>
  </si>
  <si>
    <t>Ndryshimi në detyrimet ndaj furnitorëve</t>
  </si>
  <si>
    <t>Ndryshimi në detyrimet te tjera të pagueshme</t>
  </si>
  <si>
    <t>Mjete monetare nga veprimtaritë e shfrytëzimit</t>
  </si>
  <si>
    <t>Tatimi mbi fitimin i paguar</t>
  </si>
  <si>
    <t>Mjete monetare neto nga veprimtaritë e shfrytëzimit</t>
  </si>
  <si>
    <t>Mjete monetare nga aktiviteti investues</t>
  </si>
  <si>
    <t>Blerje e aktiveve afatgjata materiale</t>
  </si>
  <si>
    <t>Mjete monetare neto nga veprimtaritë investuese</t>
  </si>
  <si>
    <t>Dividentë të paguar</t>
  </si>
  <si>
    <t>Mjete monetare neto nga veprimtaritë e financimit</t>
  </si>
  <si>
    <t>Mjete monetare dhe ekuivalente me to në 1 Janar</t>
  </si>
  <si>
    <t>Te tjera te ardhura përnbledhëse në neto të tatimit mbi fitimin</t>
  </si>
  <si>
    <t>Transaksione me pronarët, të regjistruara direkt në kapital</t>
  </si>
  <si>
    <t>Kontributi nga pronarët</t>
  </si>
  <si>
    <t>Coca- Cola Bottling Shqiperia SHPK</t>
  </si>
  <si>
    <t>Toka, ndërtesa dhe makineri</t>
  </si>
  <si>
    <t>Investime financiare</t>
  </si>
  <si>
    <t>Tatim i shtyrë</t>
  </si>
  <si>
    <t xml:space="preserve">Totali i aktiveve afatgjata </t>
  </si>
  <si>
    <t>Aktive te tjera afatshkurtra</t>
  </si>
  <si>
    <t>Totali i aktiveve afatshkurtra</t>
  </si>
  <si>
    <t>Detyrimet dhe kapitalet e veta</t>
  </si>
  <si>
    <t>Kapitali i nënshkruar</t>
  </si>
  <si>
    <t>Rezerva te tjera</t>
  </si>
  <si>
    <t>Fitimi i mbartur</t>
  </si>
  <si>
    <t>Totali i detyrimeve afatgjata</t>
  </si>
  <si>
    <t>Totali i detyrimeve afatshkurtra</t>
  </si>
  <si>
    <t>Shënimi</t>
  </si>
  <si>
    <t>Të ardhurat nga shitjet</t>
  </si>
  <si>
    <t>Shpenzime personeli</t>
  </si>
  <si>
    <t>Fitimi operativ para kostove financiare</t>
  </si>
  <si>
    <t>Shpenzime financiare</t>
  </si>
  <si>
    <t>Pagesa për dividentë</t>
  </si>
  <si>
    <t xml:space="preserve">Nxjerrje jashtë përdorimi e aktiveve materiale </t>
  </si>
  <si>
    <t>Provizion për inventarin</t>
  </si>
  <si>
    <t>Tatim fitimi</t>
  </si>
  <si>
    <t>Interesa të arkëtuar</t>
  </si>
  <si>
    <t>Dividentë të arkëtuar</t>
  </si>
  <si>
    <t>Mjete monetare dhe ekuivalente me to më 31 Dhjetor (shënimi 13)</t>
  </si>
  <si>
    <t>Kapitali aksionar</t>
  </si>
  <si>
    <t>Rezerva Ligjore</t>
  </si>
  <si>
    <t>31 Dhjetor</t>
  </si>
  <si>
    <t>Tatim fitimi i parapaguar</t>
  </si>
  <si>
    <t>Detyrime ndaj furnitorëve</t>
  </si>
  <si>
    <t>Coca-Cola Bottling Shqiperia SHPK</t>
  </si>
  <si>
    <t>NIPT: J61901061H</t>
  </si>
  <si>
    <t>Kostoja e mallrave të shitura</t>
  </si>
  <si>
    <t>Të ardhura të tjera</t>
  </si>
  <si>
    <t>Shpenzime të tjera operative</t>
  </si>
  <si>
    <t xml:space="preserve">Të ardhura financiare </t>
  </si>
  <si>
    <t xml:space="preserve">Fitimi neto i vitit </t>
  </si>
  <si>
    <t>Të ardhura përmbledhëse te tjera, neto nga tatimi mbi fitimi</t>
  </si>
  <si>
    <t>Fitimi neto për periudhën, që i atribuohet aksionerëve</t>
  </si>
  <si>
    <t>Të ardhura nga interesi</t>
  </si>
  <si>
    <t>Të ardhura nga dividente</t>
  </si>
  <si>
    <t>Fitimi operativ para ndryshimeve në kapitalin   qarkullues:</t>
  </si>
  <si>
    <t>Ndryshimi në mjete monetare të kushtëzuara</t>
  </si>
  <si>
    <t>Ndryshimi në kërkesa për arkëtim nga klientë</t>
  </si>
  <si>
    <t>Rezerva të Tjera</t>
  </si>
  <si>
    <t>Fitimi i Mbartur</t>
  </si>
  <si>
    <t>Totali</t>
  </si>
  <si>
    <t>Totali i të ardhurave përmbledhëse  për periudhën</t>
  </si>
  <si>
    <t>Fitimi neto i vitit</t>
  </si>
  <si>
    <t>Totali i të ardhurave përnbledhëse të periudhës</t>
  </si>
  <si>
    <t>Shpërndarja e fitimeve të mbartura</t>
  </si>
  <si>
    <t>Totali i transaksioneve me pronarët</t>
  </si>
  <si>
    <t>PASQYRA E FLUKSEVE MONETARE</t>
  </si>
  <si>
    <t>PASQYRA E NDRYSHIMEVE NË KAPITAL</t>
  </si>
  <si>
    <t>Përgatitur konform Standardeve Ndërkombëtare të Raportimit Financiar</t>
  </si>
  <si>
    <t>PASQYRA E TË ARDHURAVE PËRMBLEDHËSE</t>
  </si>
  <si>
    <t>PASQYRA E POZICIONIT FINANCIAR</t>
  </si>
  <si>
    <t>Fatime Lalo</t>
  </si>
  <si>
    <t>Shefe Kontabiliteti</t>
  </si>
  <si>
    <t>Luigi Verardo</t>
  </si>
  <si>
    <t>Drejtor i Pergjithshëm</t>
  </si>
  <si>
    <t>Gjendja më 1 Janar 2011</t>
  </si>
  <si>
    <t>Gjendja më 31 Dhjetor 2011</t>
  </si>
  <si>
    <t>Pasqyra e ndryshimit te Kapitalit per vitin 2011</t>
  </si>
  <si>
    <t>PASQYRA E BILANCIT 2012</t>
  </si>
  <si>
    <t>2012</t>
  </si>
  <si>
    <t>2011</t>
  </si>
  <si>
    <t xml:space="preserve">Totali i detyrimeve dhe kapitaleve të veta  </t>
  </si>
  <si>
    <t>Shpenzimet neto</t>
  </si>
  <si>
    <t>Të ardhura financiare/(shpenzime),  neto</t>
  </si>
  <si>
    <t>Humbje nga shitja e aktiveve materiale</t>
  </si>
  <si>
    <t>Të ardhura nga shitjet e pajisjeve dhe automjeteve</t>
  </si>
  <si>
    <t>Pakësimi neto i mjeteve monetare dhe</t>
  </si>
  <si>
    <t xml:space="preserve"> ekuivalente me to</t>
  </si>
  <si>
    <t>Pasqyra e ndryshimit te Kapitalit per vitin 2012</t>
  </si>
  <si>
    <t>Gjendja më 1 Janar 2012</t>
  </si>
  <si>
    <t>Gjendja më 31 Dhjetor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</si>
</sst>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(* #,##0.00_);_(* \(#,##0.00\);_(* &quot;-&quot;??_);_(@_)"/>
    <numFmt numFmtId="169" formatCode="0.0"/>
  </numFmts>
  <fonts count="35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ms Rmn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3"/>
      <color theme="0"/>
      <name val="Calibri"/>
      <family val="2"/>
      <scheme val="minor"/>
    </font>
    <font>
      <sz val="13"/>
      <name val="Arial"/>
      <family val="2"/>
    </font>
    <font>
      <b/>
      <sz val="12"/>
      <name val="Times New Roman"/>
      <family val="1"/>
    </font>
    <font>
      <b/>
      <sz val="14"/>
      <color theme="0"/>
      <name val="Calibri"/>
      <family val="2"/>
      <scheme val="minor"/>
    </font>
    <font>
      <b/>
      <sz val="14"/>
      <color rgb="FFC0000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0"/>
      <name val="Arial CE"/>
    </font>
    <font>
      <sz val="11"/>
      <color indexed="8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Arial"/>
      <family val="2"/>
    </font>
    <font>
      <sz val="10"/>
      <name val="Arial CE"/>
      <charset val="238"/>
    </font>
    <font>
      <sz val="10"/>
      <color indexed="8"/>
      <name val="Arial"/>
      <family val="2"/>
    </font>
    <font>
      <sz val="10.5"/>
      <color rgb="FF000000"/>
      <name val="Times New Roman"/>
      <family val="1"/>
    </font>
    <font>
      <b/>
      <i/>
      <sz val="10.5"/>
      <name val="Times New Roman"/>
      <family val="1"/>
    </font>
    <font>
      <sz val="10.5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 style="medium">
        <color indexed="64"/>
      </bottom>
      <diagonal/>
    </border>
    <border>
      <left/>
      <right style="thick">
        <color rgb="FFC00000"/>
      </right>
      <top style="medium">
        <color indexed="64"/>
      </top>
      <bottom style="medium">
        <color indexed="64"/>
      </bottom>
      <diagonal/>
    </border>
    <border>
      <left/>
      <right style="thick">
        <color rgb="FFC00000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rgb="FFC00000"/>
      </right>
      <top style="medium">
        <color indexed="64"/>
      </top>
      <bottom/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rgb="FFC00000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8" fillId="2" borderId="0" applyNumberFormat="0" applyBorder="0" applyAlignment="0" applyProtection="0"/>
    <xf numFmtId="0" fontId="4" fillId="0" borderId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38" fontId="23" fillId="0" borderId="0"/>
    <xf numFmtId="38" fontId="24" fillId="0" borderId="0"/>
    <xf numFmtId="38" fontId="25" fillId="0" borderId="0"/>
    <xf numFmtId="38" fontId="26" fillId="0" borderId="0"/>
    <xf numFmtId="0" fontId="2" fillId="0" borderId="0"/>
    <xf numFmtId="0" fontId="2" fillId="0" borderId="0"/>
    <xf numFmtId="0" fontId="27" fillId="0" borderId="0"/>
    <xf numFmtId="0" fontId="22" fillId="0" borderId="0"/>
    <xf numFmtId="0" fontId="22" fillId="0" borderId="0"/>
    <xf numFmtId="0" fontId="1" fillId="0" borderId="0"/>
    <xf numFmtId="0" fontId="22" fillId="5" borderId="19" applyNumberFormat="0" applyFont="0" applyAlignment="0" applyProtection="0"/>
    <xf numFmtId="9" fontId="22" fillId="0" borderId="0" applyFont="0" applyFill="0" applyBorder="0" applyAlignment="0" applyProtection="0"/>
    <xf numFmtId="0" fontId="29" fillId="0" borderId="0">
      <alignment vertical="top"/>
    </xf>
  </cellStyleXfs>
  <cellXfs count="170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0" xfId="0" applyFont="1" applyFill="1" applyBorder="1" applyAlignment="1">
      <alignment wrapText="1"/>
    </xf>
    <xf numFmtId="0" fontId="5" fillId="3" borderId="0" xfId="2" applyFont="1" applyFill="1"/>
    <xf numFmtId="0" fontId="5" fillId="3" borderId="0" xfId="2" applyFont="1" applyFill="1" applyAlignment="1">
      <alignment wrapText="1"/>
    </xf>
    <xf numFmtId="0" fontId="6" fillId="3" borderId="0" xfId="2" applyFont="1" applyFill="1"/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3" fillId="3" borderId="0" xfId="0" applyFont="1" applyFill="1"/>
    <xf numFmtId="0" fontId="10" fillId="4" borderId="10" xfId="1" applyFont="1" applyFill="1" applyBorder="1"/>
    <xf numFmtId="0" fontId="10" fillId="4" borderId="11" xfId="1" applyFont="1" applyFill="1" applyBorder="1"/>
    <xf numFmtId="0" fontId="10" fillId="4" borderId="12" xfId="1" applyFont="1" applyFill="1" applyBorder="1"/>
    <xf numFmtId="0" fontId="0" fillId="4" borderId="7" xfId="0" applyFill="1" applyBorder="1"/>
    <xf numFmtId="3" fontId="3" fillId="0" borderId="1" xfId="0" applyNumberFormat="1" applyFont="1" applyBorder="1" applyAlignment="1">
      <alignment horizontal="right" wrapText="1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3" borderId="0" xfId="0" applyFill="1" applyAlignment="1">
      <alignment vertical="center" wrapText="1"/>
    </xf>
    <xf numFmtId="0" fontId="0" fillId="4" borderId="6" xfId="0" applyFill="1" applyBorder="1"/>
    <xf numFmtId="0" fontId="3" fillId="0" borderId="8" xfId="0" applyFont="1" applyBorder="1" applyAlignment="1">
      <alignment wrapText="1"/>
    </xf>
    <xf numFmtId="3" fontId="3" fillId="0" borderId="1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3" fontId="2" fillId="0" borderId="0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3" fontId="2" fillId="0" borderId="13" xfId="0" applyNumberFormat="1" applyFont="1" applyBorder="1" applyAlignment="1">
      <alignment horizontal="right" wrapText="1"/>
    </xf>
    <xf numFmtId="0" fontId="0" fillId="3" borderId="0" xfId="0" applyFill="1" applyBorder="1"/>
    <xf numFmtId="0" fontId="9" fillId="3" borderId="8" xfId="2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0" fillId="3" borderId="8" xfId="0" applyFill="1" applyBorder="1"/>
    <xf numFmtId="0" fontId="2" fillId="3" borderId="0" xfId="0" applyFont="1" applyFill="1" applyBorder="1"/>
    <xf numFmtId="0" fontId="0" fillId="3" borderId="9" xfId="0" applyFill="1" applyBorder="1"/>
    <xf numFmtId="0" fontId="15" fillId="3" borderId="0" xfId="0" applyFont="1" applyFill="1"/>
    <xf numFmtId="0" fontId="16" fillId="3" borderId="0" xfId="2" applyFont="1" applyFill="1"/>
    <xf numFmtId="0" fontId="18" fillId="3" borderId="0" xfId="2" applyFont="1" applyFill="1"/>
    <xf numFmtId="0" fontId="9" fillId="3" borderId="8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0" fillId="3" borderId="16" xfId="0" applyFill="1" applyBorder="1"/>
    <xf numFmtId="0" fontId="19" fillId="3" borderId="0" xfId="0" applyFont="1" applyFill="1"/>
    <xf numFmtId="0" fontId="2" fillId="0" borderId="1" xfId="0" applyFont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justify" vertical="center" wrapText="1"/>
    </xf>
    <xf numFmtId="43" fontId="2" fillId="0" borderId="0" xfId="3" applyFont="1" applyBorder="1" applyAlignment="1">
      <alignment horizontal="right" wrapText="1"/>
    </xf>
    <xf numFmtId="43" fontId="2" fillId="0" borderId="9" xfId="3" applyFont="1" applyBorder="1" applyAlignment="1">
      <alignment horizontal="right" wrapText="1"/>
    </xf>
    <xf numFmtId="43" fontId="2" fillId="0" borderId="1" xfId="3" applyFont="1" applyBorder="1" applyAlignment="1">
      <alignment horizontal="right" wrapText="1"/>
    </xf>
    <xf numFmtId="164" fontId="2" fillId="0" borderId="0" xfId="3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wrapText="1"/>
    </xf>
    <xf numFmtId="164" fontId="3" fillId="0" borderId="3" xfId="3" applyNumberFormat="1" applyFont="1" applyBorder="1" applyAlignment="1">
      <alignment wrapText="1"/>
    </xf>
    <xf numFmtId="164" fontId="2" fillId="0" borderId="9" xfId="3" applyNumberFormat="1" applyFont="1" applyBorder="1" applyAlignment="1">
      <alignment horizontal="right" wrapText="1"/>
    </xf>
    <xf numFmtId="164" fontId="3" fillId="0" borderId="14" xfId="3" applyNumberFormat="1" applyFont="1" applyBorder="1" applyAlignment="1">
      <alignment wrapText="1"/>
    </xf>
    <xf numFmtId="165" fontId="2" fillId="3" borderId="0" xfId="3" applyNumberFormat="1" applyFont="1" applyFill="1"/>
    <xf numFmtId="165" fontId="2" fillId="3" borderId="0" xfId="3" applyNumberFormat="1" applyFont="1" applyFill="1" applyBorder="1"/>
    <xf numFmtId="165" fontId="3" fillId="3" borderId="0" xfId="3" applyNumberFormat="1" applyFont="1" applyFill="1" applyBorder="1" applyAlignment="1">
      <alignment horizontal="right" vertical="center" wrapText="1"/>
    </xf>
    <xf numFmtId="165" fontId="2" fillId="3" borderId="0" xfId="3" applyNumberFormat="1" applyFont="1" applyFill="1" applyBorder="1" applyAlignment="1">
      <alignment horizontal="right" vertical="center" wrapText="1"/>
    </xf>
    <xf numFmtId="165" fontId="2" fillId="3" borderId="3" xfId="3" applyNumberFormat="1" applyFont="1" applyFill="1" applyBorder="1" applyAlignment="1">
      <alignment horizontal="right" vertical="center" wrapText="1"/>
    </xf>
    <xf numFmtId="165" fontId="3" fillId="3" borderId="2" xfId="3" applyNumberFormat="1" applyFont="1" applyFill="1" applyBorder="1" applyAlignment="1">
      <alignment horizontal="right" vertical="center" wrapText="1"/>
    </xf>
    <xf numFmtId="165" fontId="2" fillId="3" borderId="1" xfId="3" applyNumberFormat="1" applyFont="1" applyFill="1" applyBorder="1" applyAlignment="1">
      <alignment horizontal="right" vertical="center" wrapText="1"/>
    </xf>
    <xf numFmtId="165" fontId="10" fillId="4" borderId="11" xfId="3" applyNumberFormat="1" applyFont="1" applyFill="1" applyBorder="1"/>
    <xf numFmtId="165" fontId="0" fillId="3" borderId="0" xfId="3" applyNumberFormat="1" applyFont="1" applyFill="1"/>
    <xf numFmtId="165" fontId="0" fillId="3" borderId="16" xfId="3" applyNumberFormat="1" applyFont="1" applyFill="1" applyBorder="1"/>
    <xf numFmtId="49" fontId="3" fillId="3" borderId="0" xfId="3" applyNumberFormat="1" applyFont="1" applyFill="1" applyBorder="1" applyAlignment="1">
      <alignment horizontal="right" vertical="center" wrapText="1"/>
    </xf>
    <xf numFmtId="164" fontId="2" fillId="3" borderId="0" xfId="3" applyNumberFormat="1" applyFont="1" applyFill="1" applyBorder="1" applyAlignment="1">
      <alignment horizontal="right" vertical="center" wrapText="1"/>
    </xf>
    <xf numFmtId="164" fontId="2" fillId="3" borderId="1" xfId="3" applyNumberFormat="1" applyFont="1" applyFill="1" applyBorder="1" applyAlignment="1">
      <alignment horizontal="right" vertical="center" wrapText="1"/>
    </xf>
    <xf numFmtId="164" fontId="3" fillId="3" borderId="0" xfId="3" applyNumberFormat="1" applyFont="1" applyFill="1" applyBorder="1" applyAlignment="1">
      <alignment horizontal="right" vertical="center" wrapText="1"/>
    </xf>
    <xf numFmtId="164" fontId="2" fillId="3" borderId="3" xfId="3" applyNumberFormat="1" applyFont="1" applyFill="1" applyBorder="1" applyAlignment="1">
      <alignment horizontal="right" vertical="center" wrapText="1"/>
    </xf>
    <xf numFmtId="164" fontId="3" fillId="3" borderId="1" xfId="3" applyNumberFormat="1" applyFont="1" applyFill="1" applyBorder="1" applyAlignment="1">
      <alignment horizontal="right" vertical="center" wrapText="1"/>
    </xf>
    <xf numFmtId="164" fontId="3" fillId="3" borderId="2" xfId="3" applyNumberFormat="1" applyFont="1" applyFill="1" applyBorder="1" applyAlignment="1">
      <alignment horizontal="right" vertical="center" wrapText="1"/>
    </xf>
    <xf numFmtId="164" fontId="2" fillId="3" borderId="9" xfId="3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 indent="2"/>
    </xf>
    <xf numFmtId="0" fontId="2" fillId="3" borderId="8" xfId="0" applyFont="1" applyFill="1" applyBorder="1" applyAlignment="1">
      <alignment horizontal="left" vertical="center" indent="2"/>
    </xf>
    <xf numFmtId="165" fontId="33" fillId="3" borderId="0" xfId="3" applyNumberFormat="1" applyFont="1" applyFill="1" applyBorder="1" applyAlignment="1">
      <alignment horizontal="right" vertical="center" wrapText="1"/>
    </xf>
    <xf numFmtId="165" fontId="31" fillId="3" borderId="0" xfId="3" applyNumberFormat="1" applyFont="1" applyFill="1" applyBorder="1" applyAlignment="1">
      <alignment horizontal="justify" vertical="center" wrapText="1"/>
    </xf>
    <xf numFmtId="165" fontId="33" fillId="3" borderId="9" xfId="3" applyNumberFormat="1" applyFont="1" applyFill="1" applyBorder="1" applyAlignment="1">
      <alignment horizontal="right" vertical="center" wrapText="1"/>
    </xf>
    <xf numFmtId="165" fontId="30" fillId="3" borderId="0" xfId="3" applyNumberFormat="1" applyFont="1" applyFill="1" applyBorder="1" applyAlignment="1">
      <alignment horizontal="right" vertical="center" wrapText="1"/>
    </xf>
    <xf numFmtId="165" fontId="32" fillId="3" borderId="0" xfId="3" applyNumberFormat="1" applyFont="1" applyFill="1" applyBorder="1" applyAlignment="1">
      <alignment horizontal="justify" vertical="center" wrapText="1"/>
    </xf>
    <xf numFmtId="165" fontId="30" fillId="3" borderId="9" xfId="3" applyNumberFormat="1" applyFont="1" applyFill="1" applyBorder="1" applyAlignment="1">
      <alignment horizontal="right" vertical="center" wrapText="1"/>
    </xf>
    <xf numFmtId="165" fontId="33" fillId="3" borderId="17" xfId="3" applyNumberFormat="1" applyFont="1" applyFill="1" applyBorder="1" applyAlignment="1">
      <alignment horizontal="right" vertical="center" wrapText="1"/>
    </xf>
    <xf numFmtId="165" fontId="33" fillId="3" borderId="20" xfId="3" applyNumberFormat="1" applyFont="1" applyFill="1" applyBorder="1" applyAlignment="1">
      <alignment horizontal="right" vertical="center" wrapText="1"/>
    </xf>
    <xf numFmtId="165" fontId="34" fillId="3" borderId="0" xfId="3" applyNumberFormat="1" applyFont="1" applyFill="1" applyBorder="1" applyAlignment="1">
      <alignment horizontal="justify" vertical="center" wrapText="1"/>
    </xf>
    <xf numFmtId="165" fontId="2" fillId="3" borderId="0" xfId="3" applyNumberFormat="1" applyFont="1" applyFill="1" applyBorder="1" applyAlignment="1">
      <alignment wrapText="1"/>
    </xf>
    <xf numFmtId="165" fontId="6" fillId="3" borderId="0" xfId="3" applyNumberFormat="1" applyFont="1" applyFill="1"/>
    <xf numFmtId="165" fontId="9" fillId="3" borderId="0" xfId="3" applyNumberFormat="1" applyFont="1" applyFill="1" applyBorder="1" applyAlignment="1">
      <alignment horizontal="center"/>
    </xf>
    <xf numFmtId="165" fontId="9" fillId="3" borderId="9" xfId="3" applyNumberFormat="1" applyFont="1" applyFill="1" applyBorder="1" applyAlignment="1">
      <alignment horizontal="center"/>
    </xf>
    <xf numFmtId="165" fontId="2" fillId="3" borderId="0" xfId="3" applyNumberFormat="1" applyFont="1" applyFill="1" applyBorder="1" applyAlignment="1">
      <alignment horizontal="right" wrapText="1"/>
    </xf>
    <xf numFmtId="165" fontId="2" fillId="3" borderId="0" xfId="3" applyNumberFormat="1" applyFont="1" applyFill="1" applyBorder="1" applyAlignment="1">
      <alignment horizontal="justify" vertical="top" wrapText="1"/>
    </xf>
    <xf numFmtId="165" fontId="11" fillId="3" borderId="9" xfId="3" applyNumberFormat="1" applyFont="1" applyFill="1" applyBorder="1" applyAlignment="1">
      <alignment horizontal="right" wrapText="1"/>
    </xf>
    <xf numFmtId="165" fontId="12" fillId="3" borderId="0" xfId="3" applyNumberFormat="1" applyFont="1" applyFill="1" applyBorder="1" applyAlignment="1">
      <alignment horizontal="right" wrapText="1"/>
    </xf>
    <xf numFmtId="165" fontId="2" fillId="3" borderId="0" xfId="3" applyNumberFormat="1" applyFont="1" applyFill="1" applyBorder="1" applyAlignment="1">
      <alignment vertical="top" wrapText="1"/>
    </xf>
    <xf numFmtId="165" fontId="12" fillId="3" borderId="9" xfId="3" applyNumberFormat="1" applyFont="1" applyFill="1" applyBorder="1" applyAlignment="1">
      <alignment horizontal="right" wrapText="1"/>
    </xf>
    <xf numFmtId="165" fontId="5" fillId="3" borderId="0" xfId="3" applyNumberFormat="1" applyFont="1" applyFill="1"/>
    <xf numFmtId="165" fontId="5" fillId="3" borderId="16" xfId="3" applyNumberFormat="1" applyFont="1" applyFill="1" applyBorder="1"/>
    <xf numFmtId="165" fontId="19" fillId="3" borderId="0" xfId="3" applyNumberFormat="1" applyFont="1" applyFill="1"/>
    <xf numFmtId="165" fontId="13" fillId="3" borderId="0" xfId="3" applyNumberFormat="1" applyFont="1" applyFill="1"/>
    <xf numFmtId="165" fontId="33" fillId="3" borderId="18" xfId="3" applyNumberFormat="1" applyFont="1" applyFill="1" applyBorder="1" applyAlignment="1">
      <alignment horizontal="right" vertical="center" wrapText="1"/>
    </xf>
    <xf numFmtId="165" fontId="33" fillId="3" borderId="21" xfId="3" applyNumberFormat="1" applyFont="1" applyFill="1" applyBorder="1" applyAlignment="1">
      <alignment horizontal="right" vertical="center" wrapText="1"/>
    </xf>
    <xf numFmtId="164" fontId="3" fillId="3" borderId="18" xfId="3" applyNumberFormat="1" applyFont="1" applyFill="1" applyBorder="1" applyAlignment="1">
      <alignment horizontal="right" vertical="center" wrapText="1"/>
    </xf>
    <xf numFmtId="164" fontId="3" fillId="3" borderId="21" xfId="3" applyNumberFormat="1" applyFont="1" applyFill="1" applyBorder="1" applyAlignment="1">
      <alignment horizontal="right" vertical="center" wrapText="1"/>
    </xf>
    <xf numFmtId="164" fontId="3" fillId="3" borderId="22" xfId="3" applyNumberFormat="1" applyFont="1" applyFill="1" applyBorder="1" applyAlignment="1">
      <alignment horizontal="right" vertical="center" wrapText="1"/>
    </xf>
    <xf numFmtId="164" fontId="3" fillId="3" borderId="23" xfId="3" applyNumberFormat="1" applyFont="1" applyFill="1" applyBorder="1" applyAlignment="1">
      <alignment horizontal="right" vertical="center" wrapText="1"/>
    </xf>
    <xf numFmtId="49" fontId="3" fillId="3" borderId="0" xfId="3" applyNumberFormat="1" applyFont="1" applyFill="1" applyBorder="1" applyAlignment="1">
      <alignment horizontal="right" wrapText="1"/>
    </xf>
    <xf numFmtId="49" fontId="3" fillId="3" borderId="9" xfId="3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43" fontId="2" fillId="0" borderId="0" xfId="3" applyFont="1" applyBorder="1" applyAlignment="1">
      <alignment horizontal="right" vertical="center" wrapText="1"/>
    </xf>
    <xf numFmtId="43" fontId="2" fillId="0" borderId="9" xfId="3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43" fontId="2" fillId="0" borderId="1" xfId="3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164" fontId="2" fillId="0" borderId="0" xfId="3" applyNumberFormat="1" applyFont="1" applyBorder="1" applyAlignment="1">
      <alignment horizontal="right" vertical="center" wrapText="1"/>
    </xf>
    <xf numFmtId="164" fontId="2" fillId="0" borderId="9" xfId="3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164" fontId="3" fillId="0" borderId="3" xfId="3" applyNumberFormat="1" applyFont="1" applyBorder="1" applyAlignment="1">
      <alignment vertical="center" wrapText="1"/>
    </xf>
    <xf numFmtId="164" fontId="3" fillId="0" borderId="14" xfId="3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0" fontId="17" fillId="4" borderId="5" xfId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/>
    </xf>
    <xf numFmtId="0" fontId="17" fillId="4" borderId="7" xfId="1" applyFont="1" applyFill="1" applyBorder="1" applyAlignment="1">
      <alignment horizontal="center"/>
    </xf>
    <xf numFmtId="0" fontId="14" fillId="4" borderId="5" xfId="2" applyFont="1" applyFill="1" applyBorder="1" applyAlignment="1">
      <alignment horizontal="center"/>
    </xf>
    <xf numFmtId="0" fontId="14" fillId="4" borderId="6" xfId="2" applyFont="1" applyFill="1" applyBorder="1" applyAlignment="1">
      <alignment horizontal="center"/>
    </xf>
    <xf numFmtId="0" fontId="14" fillId="4" borderId="7" xfId="2" applyFont="1" applyFill="1" applyBorder="1" applyAlignment="1">
      <alignment horizontal="center"/>
    </xf>
    <xf numFmtId="0" fontId="9" fillId="4" borderId="10" xfId="2" applyFont="1" applyFill="1" applyBorder="1" applyAlignment="1">
      <alignment horizontal="center"/>
    </xf>
    <xf numFmtId="0" fontId="9" fillId="4" borderId="11" xfId="2" applyFont="1" applyFill="1" applyBorder="1" applyAlignment="1">
      <alignment horizontal="center"/>
    </xf>
    <xf numFmtId="0" fontId="9" fillId="4" borderId="12" xfId="2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2" fillId="0" borderId="8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center" wrapText="1"/>
    </xf>
  </cellXfs>
  <cellStyles count="19">
    <cellStyle name="Accent1" xfId="1" builtinId="29"/>
    <cellStyle name="Comma" xfId="3" builtinId="3"/>
    <cellStyle name="Comma [0] 2" xfId="4"/>
    <cellStyle name="Comma 2" xfId="5"/>
    <cellStyle name="KPMG Heading 1" xfId="6"/>
    <cellStyle name="KPMG Heading 2" xfId="7"/>
    <cellStyle name="KPMG Heading 3" xfId="8"/>
    <cellStyle name="KPMG Heading 4" xfId="9"/>
    <cellStyle name="KPMG Normal" xfId="10"/>
    <cellStyle name="KPMG Normal Text" xfId="11"/>
    <cellStyle name="Normal" xfId="0" builtinId="0"/>
    <cellStyle name="Normal 2" xfId="12"/>
    <cellStyle name="Normal 2 2" xfId="13"/>
    <cellStyle name="Normal 3" xfId="14"/>
    <cellStyle name="Normal 4" xfId="15"/>
    <cellStyle name="Normal_FS Eurotech 2005" xfId="2"/>
    <cellStyle name="Note 2" xfId="16"/>
    <cellStyle name="Percent 2" xfId="17"/>
    <cellStyle name="Style 1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249977111117893"/>
    <pageSetUpPr fitToPage="1"/>
  </sheetPr>
  <dimension ref="B1:G49"/>
  <sheetViews>
    <sheetView topLeftCell="A24" zoomScale="90" zoomScaleNormal="90" workbookViewId="0">
      <selection activeCell="F40" sqref="F40"/>
    </sheetView>
  </sheetViews>
  <sheetFormatPr defaultRowHeight="15"/>
  <cols>
    <col min="1" max="1" width="7.28515625" style="1" customWidth="1"/>
    <col min="2" max="2" width="36.28515625" style="1" customWidth="1"/>
    <col min="3" max="3" width="9.140625" style="1"/>
    <col min="4" max="4" width="17" style="72" customWidth="1"/>
    <col min="5" max="5" width="5.140625" style="2" customWidth="1"/>
    <col min="6" max="6" width="15.5703125" style="72" customWidth="1"/>
    <col min="7" max="7" width="5.42578125" style="1" customWidth="1"/>
    <col min="8" max="16384" width="9.140625" style="1"/>
  </cols>
  <sheetData>
    <row r="1" spans="2:7" ht="9.75" customHeight="1">
      <c r="B1" s="42"/>
    </row>
    <row r="2" spans="2:7" ht="24" customHeight="1">
      <c r="B2" s="44" t="s">
        <v>67</v>
      </c>
    </row>
    <row r="3" spans="2:7" ht="23.25" customHeight="1">
      <c r="B3" s="43" t="s">
        <v>68</v>
      </c>
    </row>
    <row r="4" spans="2:7" ht="23.25" customHeight="1">
      <c r="B4" s="43" t="s">
        <v>101</v>
      </c>
    </row>
    <row r="5" spans="2:7" ht="23.25" customHeight="1">
      <c r="B5" s="43" t="s">
        <v>91</v>
      </c>
    </row>
    <row r="6" spans="2:7" ht="23.25" customHeight="1" thickBot="1">
      <c r="B6" s="43"/>
    </row>
    <row r="7" spans="2:7" ht="29.25" customHeight="1" thickTop="1">
      <c r="B7" s="155" t="s">
        <v>93</v>
      </c>
      <c r="C7" s="156"/>
      <c r="D7" s="156"/>
      <c r="E7" s="156"/>
      <c r="F7" s="156"/>
      <c r="G7" s="157"/>
    </row>
    <row r="8" spans="2:7" ht="17.100000000000001" customHeight="1">
      <c r="B8" s="39"/>
      <c r="C8" s="36"/>
      <c r="D8" s="73"/>
      <c r="E8" s="40"/>
      <c r="F8" s="73"/>
      <c r="G8" s="41"/>
    </row>
    <row r="9" spans="2:7" ht="17.100000000000001" customHeight="1">
      <c r="B9" s="90"/>
      <c r="C9" s="91" t="s">
        <v>50</v>
      </c>
      <c r="D9" s="74" t="s">
        <v>64</v>
      </c>
      <c r="E9" s="92"/>
      <c r="F9" s="74" t="s">
        <v>64</v>
      </c>
      <c r="G9" s="41"/>
    </row>
    <row r="10" spans="2:7" ht="17.100000000000001" customHeight="1">
      <c r="B10" s="90"/>
      <c r="C10" s="91"/>
      <c r="D10" s="82" t="s">
        <v>102</v>
      </c>
      <c r="E10" s="92"/>
      <c r="F10" s="82" t="s">
        <v>103</v>
      </c>
      <c r="G10" s="41"/>
    </row>
    <row r="11" spans="2:7" ht="17.100000000000001" customHeight="1">
      <c r="B11" s="51" t="s">
        <v>1</v>
      </c>
      <c r="C11" s="52"/>
      <c r="D11" s="75"/>
      <c r="E11" s="53"/>
      <c r="F11" s="75"/>
      <c r="G11" s="41"/>
    </row>
    <row r="12" spans="2:7" ht="17.100000000000001" customHeight="1">
      <c r="B12" s="54" t="s">
        <v>38</v>
      </c>
      <c r="C12" s="52">
        <v>6</v>
      </c>
      <c r="D12" s="75">
        <v>1265156886</v>
      </c>
      <c r="E12" s="53"/>
      <c r="F12" s="75">
        <v>1321913832</v>
      </c>
      <c r="G12" s="41"/>
    </row>
    <row r="13" spans="2:7" ht="17.100000000000001" customHeight="1">
      <c r="B13" s="54" t="s">
        <v>39</v>
      </c>
      <c r="C13" s="52">
        <v>7</v>
      </c>
      <c r="D13" s="75">
        <v>23000000</v>
      </c>
      <c r="E13" s="53"/>
      <c r="F13" s="75">
        <v>23000000</v>
      </c>
      <c r="G13" s="41"/>
    </row>
    <row r="14" spans="2:7" ht="17.100000000000001" customHeight="1" thickBot="1">
      <c r="B14" s="54" t="s">
        <v>40</v>
      </c>
      <c r="C14" s="52">
        <v>8</v>
      </c>
      <c r="D14" s="75">
        <v>2097622</v>
      </c>
      <c r="E14" s="53"/>
      <c r="F14" s="75">
        <v>921820</v>
      </c>
      <c r="G14" s="41"/>
    </row>
    <row r="15" spans="2:7" ht="17.100000000000001" customHeight="1" thickBot="1">
      <c r="B15" s="51" t="s">
        <v>41</v>
      </c>
      <c r="C15" s="91"/>
      <c r="D15" s="76">
        <v>1290254508</v>
      </c>
      <c r="E15" s="53"/>
      <c r="F15" s="76">
        <v>1345835652</v>
      </c>
      <c r="G15" s="41"/>
    </row>
    <row r="16" spans="2:7" ht="17.100000000000001" customHeight="1">
      <c r="B16" s="54"/>
      <c r="C16" s="52"/>
      <c r="D16" s="75"/>
      <c r="E16" s="53"/>
      <c r="F16" s="75"/>
      <c r="G16" s="41"/>
    </row>
    <row r="17" spans="2:7" ht="17.100000000000001" customHeight="1">
      <c r="B17" s="54" t="s">
        <v>2</v>
      </c>
      <c r="C17" s="52">
        <v>9</v>
      </c>
      <c r="D17" s="75">
        <v>243245624</v>
      </c>
      <c r="E17" s="53"/>
      <c r="F17" s="75">
        <v>235295147</v>
      </c>
      <c r="G17" s="41"/>
    </row>
    <row r="18" spans="2:7" ht="17.100000000000001" customHeight="1">
      <c r="B18" s="56" t="s">
        <v>3</v>
      </c>
      <c r="C18" s="52">
        <v>10</v>
      </c>
      <c r="D18" s="75">
        <v>53767086</v>
      </c>
      <c r="E18" s="53"/>
      <c r="F18" s="75">
        <v>56349016</v>
      </c>
      <c r="G18" s="41"/>
    </row>
    <row r="19" spans="2:7" ht="17.100000000000001" customHeight="1">
      <c r="B19" s="56" t="s">
        <v>4</v>
      </c>
      <c r="C19" s="52">
        <v>11</v>
      </c>
      <c r="D19" s="75">
        <v>4604552</v>
      </c>
      <c r="E19" s="53"/>
      <c r="F19" s="75">
        <v>29838590</v>
      </c>
      <c r="G19" s="41"/>
    </row>
    <row r="20" spans="2:7" ht="17.100000000000001" customHeight="1">
      <c r="B20" s="54" t="s">
        <v>42</v>
      </c>
      <c r="C20" s="52"/>
      <c r="D20" s="75">
        <v>5648180</v>
      </c>
      <c r="E20" s="53"/>
      <c r="F20" s="75">
        <v>21233514</v>
      </c>
      <c r="G20" s="41"/>
    </row>
    <row r="21" spans="2:7" ht="17.100000000000001" customHeight="1">
      <c r="B21" s="54" t="s">
        <v>65</v>
      </c>
      <c r="C21" s="52">
        <v>12</v>
      </c>
      <c r="D21" s="75">
        <v>52157034</v>
      </c>
      <c r="E21" s="53"/>
      <c r="F21" s="75">
        <v>49438357</v>
      </c>
      <c r="G21" s="41"/>
    </row>
    <row r="22" spans="2:7" ht="17.100000000000001" customHeight="1" thickBot="1">
      <c r="B22" s="54" t="s">
        <v>5</v>
      </c>
      <c r="C22" s="52">
        <v>13</v>
      </c>
      <c r="D22" s="75">
        <v>344148400</v>
      </c>
      <c r="E22" s="53"/>
      <c r="F22" s="75">
        <v>189060464</v>
      </c>
      <c r="G22" s="41"/>
    </row>
    <row r="23" spans="2:7" ht="17.100000000000001" customHeight="1" thickBot="1">
      <c r="B23" s="51" t="s">
        <v>43</v>
      </c>
      <c r="C23" s="57"/>
      <c r="D23" s="76">
        <v>703570876</v>
      </c>
      <c r="E23" s="57"/>
      <c r="F23" s="76">
        <v>581215088</v>
      </c>
      <c r="G23" s="41"/>
    </row>
    <row r="24" spans="2:7" ht="17.100000000000001" customHeight="1" thickBot="1">
      <c r="B24" s="51" t="s">
        <v>6</v>
      </c>
      <c r="C24" s="91"/>
      <c r="D24" s="77">
        <v>1993825384</v>
      </c>
      <c r="E24" s="92"/>
      <c r="F24" s="77">
        <v>1927050740</v>
      </c>
      <c r="G24" s="41"/>
    </row>
    <row r="25" spans="2:7" ht="17.100000000000001" customHeight="1" thickTop="1">
      <c r="B25" s="54"/>
      <c r="C25" s="91"/>
      <c r="D25" s="75"/>
      <c r="E25" s="53"/>
      <c r="F25" s="75"/>
      <c r="G25" s="41"/>
    </row>
    <row r="26" spans="2:7" ht="17.100000000000001" customHeight="1">
      <c r="B26" s="51" t="s">
        <v>44</v>
      </c>
      <c r="C26" s="52"/>
      <c r="D26" s="75"/>
      <c r="E26" s="53"/>
      <c r="F26" s="75"/>
      <c r="G26" s="41"/>
    </row>
    <row r="27" spans="2:7" ht="17.100000000000001" customHeight="1">
      <c r="B27" s="56" t="s">
        <v>45</v>
      </c>
      <c r="C27" s="52">
        <v>14</v>
      </c>
      <c r="D27" s="75">
        <v>1493040000</v>
      </c>
      <c r="E27" s="53"/>
      <c r="F27" s="75">
        <v>1493040000</v>
      </c>
      <c r="G27" s="41"/>
    </row>
    <row r="28" spans="2:7" ht="17.100000000000001" customHeight="1">
      <c r="B28" s="56" t="s">
        <v>7</v>
      </c>
      <c r="C28" s="52">
        <v>15</v>
      </c>
      <c r="D28" s="75">
        <v>29987807</v>
      </c>
      <c r="E28" s="53"/>
      <c r="F28" s="75">
        <v>29987807</v>
      </c>
      <c r="G28" s="41"/>
    </row>
    <row r="29" spans="2:7" ht="17.100000000000001" customHeight="1">
      <c r="B29" s="56" t="s">
        <v>46</v>
      </c>
      <c r="C29" s="52"/>
      <c r="D29" s="75">
        <v>41264800</v>
      </c>
      <c r="E29" s="53"/>
      <c r="F29" s="75">
        <v>41264800</v>
      </c>
      <c r="G29" s="41"/>
    </row>
    <row r="30" spans="2:7" ht="17.100000000000001" customHeight="1" thickBot="1">
      <c r="B30" s="54" t="s">
        <v>47</v>
      </c>
      <c r="C30" s="52"/>
      <c r="D30" s="78">
        <v>119130728</v>
      </c>
      <c r="E30" s="53"/>
      <c r="F30" s="78">
        <v>51800172</v>
      </c>
      <c r="G30" s="41"/>
    </row>
    <row r="31" spans="2:7" ht="17.100000000000001" customHeight="1" thickBot="1">
      <c r="B31" s="58" t="s">
        <v>8</v>
      </c>
      <c r="C31" s="52"/>
      <c r="D31" s="78">
        <v>1683423335</v>
      </c>
      <c r="E31" s="53"/>
      <c r="F31" s="78">
        <v>1616092779</v>
      </c>
      <c r="G31" s="41"/>
    </row>
    <row r="32" spans="2:7" ht="17.100000000000001" customHeight="1">
      <c r="B32" s="58"/>
      <c r="C32" s="52"/>
      <c r="D32" s="75"/>
      <c r="E32" s="53"/>
      <c r="F32" s="75"/>
      <c r="G32" s="41"/>
    </row>
    <row r="33" spans="2:7" ht="17.100000000000001" customHeight="1" thickBot="1">
      <c r="B33" s="54" t="s">
        <v>40</v>
      </c>
      <c r="C33" s="52">
        <v>8</v>
      </c>
      <c r="D33" s="75">
        <v>19087977</v>
      </c>
      <c r="E33" s="53"/>
      <c r="F33" s="75">
        <v>20092608</v>
      </c>
      <c r="G33" s="41"/>
    </row>
    <row r="34" spans="2:7" ht="17.100000000000001" customHeight="1" thickBot="1">
      <c r="B34" s="51" t="s">
        <v>48</v>
      </c>
      <c r="C34" s="52"/>
      <c r="D34" s="76">
        <v>19087977</v>
      </c>
      <c r="E34" s="53"/>
      <c r="F34" s="76">
        <v>20092608</v>
      </c>
      <c r="G34" s="41"/>
    </row>
    <row r="35" spans="2:7" ht="17.100000000000001" customHeight="1">
      <c r="B35" s="54"/>
      <c r="C35" s="52"/>
      <c r="D35" s="75"/>
      <c r="E35" s="53"/>
      <c r="F35" s="75"/>
      <c r="G35" s="41"/>
    </row>
    <row r="36" spans="2:7" ht="17.100000000000001" customHeight="1">
      <c r="B36" s="54" t="s">
        <v>9</v>
      </c>
      <c r="C36" s="52">
        <v>16</v>
      </c>
      <c r="D36" s="75">
        <v>2015103</v>
      </c>
      <c r="E36" s="53"/>
      <c r="F36" s="75">
        <v>866541</v>
      </c>
      <c r="G36" s="41"/>
    </row>
    <row r="37" spans="2:7" ht="17.100000000000001" customHeight="1">
      <c r="B37" s="56" t="s">
        <v>66</v>
      </c>
      <c r="C37" s="52">
        <v>17</v>
      </c>
      <c r="D37" s="75">
        <v>147702834</v>
      </c>
      <c r="E37" s="53"/>
      <c r="F37" s="75">
        <v>210528251</v>
      </c>
      <c r="G37" s="41"/>
    </row>
    <row r="38" spans="2:7" ht="17.100000000000001" customHeight="1" thickBot="1">
      <c r="B38" s="54" t="s">
        <v>10</v>
      </c>
      <c r="C38" s="52">
        <v>18</v>
      </c>
      <c r="D38" s="75">
        <v>141596135</v>
      </c>
      <c r="E38" s="53"/>
      <c r="F38" s="75">
        <v>79470561</v>
      </c>
      <c r="G38" s="41"/>
    </row>
    <row r="39" spans="2:7" ht="17.100000000000001" customHeight="1" thickBot="1">
      <c r="B39" s="58" t="s">
        <v>49</v>
      </c>
      <c r="C39" s="52"/>
      <c r="D39" s="76">
        <v>291314072</v>
      </c>
      <c r="E39" s="53"/>
      <c r="F39" s="76">
        <v>290865353</v>
      </c>
      <c r="G39" s="41"/>
    </row>
    <row r="40" spans="2:7" ht="29.25" thickBot="1">
      <c r="B40" s="59" t="s">
        <v>104</v>
      </c>
      <c r="C40" s="91"/>
      <c r="D40" s="77">
        <v>1993825384</v>
      </c>
      <c r="E40" s="92"/>
      <c r="F40" s="77">
        <v>1927050740</v>
      </c>
      <c r="G40" s="41"/>
    </row>
    <row r="41" spans="2:7" ht="15.75" thickTop="1">
      <c r="B41" s="39"/>
      <c r="C41" s="36"/>
      <c r="D41" s="73"/>
      <c r="E41" s="40"/>
      <c r="F41" s="73"/>
      <c r="G41" s="41"/>
    </row>
    <row r="42" spans="2:7" ht="9.75" customHeight="1" thickBot="1">
      <c r="B42" s="10"/>
      <c r="C42" s="11"/>
      <c r="D42" s="79"/>
      <c r="E42" s="11"/>
      <c r="F42" s="79"/>
      <c r="G42" s="12"/>
    </row>
    <row r="43" spans="2:7" ht="15.75" thickTop="1"/>
    <row r="45" spans="2:7" ht="12.75">
      <c r="D45" s="80"/>
      <c r="E45" s="1"/>
      <c r="F45" s="80"/>
    </row>
    <row r="46" spans="2:7" ht="12.75">
      <c r="B46" s="47"/>
      <c r="D46" s="80"/>
      <c r="E46" s="47"/>
      <c r="F46" s="81"/>
      <c r="G46" s="47"/>
    </row>
    <row r="47" spans="2:7">
      <c r="B47" s="48" t="s">
        <v>94</v>
      </c>
      <c r="D47" s="80"/>
      <c r="E47" s="48" t="s">
        <v>96</v>
      </c>
      <c r="F47" s="80"/>
    </row>
    <row r="48" spans="2:7" ht="12.75">
      <c r="B48" s="9" t="s">
        <v>95</v>
      </c>
      <c r="D48" s="80"/>
      <c r="E48" s="9" t="s">
        <v>97</v>
      </c>
      <c r="F48" s="80"/>
    </row>
    <row r="49" spans="4:6" ht="12.75">
      <c r="D49" s="80"/>
      <c r="E49" s="1"/>
      <c r="F49" s="80"/>
    </row>
  </sheetData>
  <sheetProtection password="D195" sheet="1" objects="1" scenarios="1" selectLockedCells="1" selectUnlockedCells="1"/>
  <mergeCells count="1">
    <mergeCell ref="B7:G7"/>
  </mergeCells>
  <pageMargins left="0.75" right="0.70866141732283472" top="0.39370078740157483" bottom="0.35433070866141736" header="0.31496062992125984" footer="0.31496062992125984"/>
  <pageSetup scale="89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-0.249977111117893"/>
    <pageSetUpPr fitToPage="1"/>
  </sheetPr>
  <dimension ref="A1:G41"/>
  <sheetViews>
    <sheetView workbookViewId="0">
      <selection activeCell="F7" sqref="F7"/>
    </sheetView>
  </sheetViews>
  <sheetFormatPr defaultRowHeight="12.75"/>
  <cols>
    <col min="1" max="1" width="9.140625" style="1"/>
    <col min="2" max="2" width="48.7109375" style="1" customWidth="1"/>
    <col min="3" max="3" width="9.5703125" style="1" customWidth="1"/>
    <col min="4" max="4" width="17" style="1" bestFit="1" customWidth="1"/>
    <col min="5" max="5" width="5.42578125" style="1" customWidth="1"/>
    <col min="6" max="6" width="15.42578125" style="1" customWidth="1"/>
    <col min="7" max="7" width="3.28515625" style="1" customWidth="1"/>
    <col min="8" max="16384" width="9.140625" style="1"/>
  </cols>
  <sheetData>
    <row r="1" spans="1:7" ht="23.25" customHeight="1">
      <c r="B1" s="44" t="s">
        <v>37</v>
      </c>
    </row>
    <row r="2" spans="1:7" ht="18" customHeight="1">
      <c r="A2" s="6"/>
      <c r="B2" s="43" t="s">
        <v>68</v>
      </c>
    </row>
    <row r="3" spans="1:7" ht="23.25" customHeight="1">
      <c r="B3" s="43" t="s">
        <v>92</v>
      </c>
      <c r="D3" s="2"/>
      <c r="E3" s="2"/>
      <c r="F3" s="2"/>
    </row>
    <row r="4" spans="1:7" ht="23.25" customHeight="1">
      <c r="B4" s="43" t="s">
        <v>91</v>
      </c>
      <c r="D4" s="2"/>
      <c r="E4" s="2"/>
      <c r="F4" s="2"/>
    </row>
    <row r="5" spans="1:7" ht="18" customHeight="1" thickBot="1">
      <c r="A5" s="6"/>
      <c r="B5" s="6"/>
    </row>
    <row r="6" spans="1:7" ht="21.75" customHeight="1" thickTop="1">
      <c r="B6" s="155" t="s">
        <v>92</v>
      </c>
      <c r="C6" s="156"/>
      <c r="D6" s="156"/>
      <c r="E6" s="156"/>
      <c r="F6" s="156"/>
      <c r="G6" s="157"/>
    </row>
    <row r="7" spans="1:7" ht="15">
      <c r="B7" s="45"/>
      <c r="C7" s="46"/>
      <c r="D7" s="46"/>
      <c r="E7" s="46"/>
      <c r="F7" s="46"/>
      <c r="G7" s="41"/>
    </row>
    <row r="8" spans="1:7" ht="15">
      <c r="B8" s="60"/>
      <c r="C8" s="55" t="s">
        <v>50</v>
      </c>
      <c r="D8" s="50">
        <v>2012</v>
      </c>
      <c r="E8" s="50"/>
      <c r="F8" s="92">
        <v>2011</v>
      </c>
      <c r="G8" s="41"/>
    </row>
    <row r="9" spans="1:7" ht="15">
      <c r="B9" s="61"/>
      <c r="C9" s="52"/>
      <c r="D9" s="53"/>
      <c r="E9" s="53"/>
      <c r="F9" s="53"/>
      <c r="G9" s="41"/>
    </row>
    <row r="10" spans="1:7" ht="15">
      <c r="B10" s="54" t="s">
        <v>51</v>
      </c>
      <c r="C10" s="52">
        <v>20</v>
      </c>
      <c r="D10" s="83">
        <v>2822434437</v>
      </c>
      <c r="E10" s="83"/>
      <c r="F10" s="83">
        <v>2485822615</v>
      </c>
      <c r="G10" s="41"/>
    </row>
    <row r="11" spans="1:7" ht="15.75" thickBot="1">
      <c r="B11" s="54" t="s">
        <v>69</v>
      </c>
      <c r="C11" s="52">
        <v>21</v>
      </c>
      <c r="D11" s="84">
        <v>-2054347044</v>
      </c>
      <c r="E11" s="83"/>
      <c r="F11" s="84">
        <v>-1880369739</v>
      </c>
      <c r="G11" s="41"/>
    </row>
    <row r="12" spans="1:7" ht="15.75" thickBot="1">
      <c r="B12" s="51" t="s">
        <v>11</v>
      </c>
      <c r="C12" s="52"/>
      <c r="D12" s="87">
        <v>768087393</v>
      </c>
      <c r="E12" s="83"/>
      <c r="F12" s="87">
        <v>605452876</v>
      </c>
      <c r="G12" s="41"/>
    </row>
    <row r="13" spans="1:7" ht="15">
      <c r="B13" s="54"/>
      <c r="C13" s="52"/>
      <c r="D13" s="83"/>
      <c r="E13" s="83"/>
      <c r="F13" s="83"/>
      <c r="G13" s="41"/>
    </row>
    <row r="14" spans="1:7" ht="15">
      <c r="B14" s="54" t="s">
        <v>70</v>
      </c>
      <c r="C14" s="52">
        <v>22</v>
      </c>
      <c r="D14" s="83">
        <v>141619489</v>
      </c>
      <c r="E14" s="83"/>
      <c r="F14" s="83">
        <v>118955197</v>
      </c>
      <c r="G14" s="41"/>
    </row>
    <row r="15" spans="1:7" ht="15">
      <c r="B15" s="54" t="s">
        <v>52</v>
      </c>
      <c r="C15" s="52">
        <v>23</v>
      </c>
      <c r="D15" s="83">
        <v>-319877705</v>
      </c>
      <c r="E15" s="83"/>
      <c r="F15" s="83">
        <v>-222939939</v>
      </c>
      <c r="G15" s="41"/>
    </row>
    <row r="16" spans="1:7" ht="15">
      <c r="B16" s="54" t="s">
        <v>12</v>
      </c>
      <c r="C16" s="52">
        <v>6</v>
      </c>
      <c r="D16" s="83">
        <v>-59795696</v>
      </c>
      <c r="E16" s="83"/>
      <c r="F16" s="83">
        <v>-59840757</v>
      </c>
      <c r="G16" s="41"/>
    </row>
    <row r="17" spans="2:7" ht="15.75" thickBot="1">
      <c r="B17" s="54" t="s">
        <v>71</v>
      </c>
      <c r="C17" s="52">
        <v>24</v>
      </c>
      <c r="D17" s="84">
        <v>-425977773</v>
      </c>
      <c r="E17" s="83"/>
      <c r="F17" s="84">
        <v>-410036144</v>
      </c>
      <c r="G17" s="41"/>
    </row>
    <row r="18" spans="2:7" ht="15.75" customHeight="1" thickBot="1">
      <c r="B18" s="51" t="s">
        <v>105</v>
      </c>
      <c r="C18" s="52"/>
      <c r="D18" s="87">
        <v>-664031685</v>
      </c>
      <c r="E18" s="83"/>
      <c r="F18" s="87">
        <v>-573861643</v>
      </c>
      <c r="G18" s="41"/>
    </row>
    <row r="19" spans="2:7" ht="15">
      <c r="B19" s="58"/>
      <c r="C19" s="91"/>
      <c r="D19" s="83"/>
      <c r="E19" s="83"/>
      <c r="F19" s="83"/>
      <c r="G19" s="41"/>
    </row>
    <row r="20" spans="2:7" ht="24.75" customHeight="1">
      <c r="B20" s="58" t="s">
        <v>53</v>
      </c>
      <c r="C20" s="91"/>
      <c r="D20" s="85">
        <v>104055708</v>
      </c>
      <c r="E20" s="85"/>
      <c r="F20" s="85">
        <v>31591233</v>
      </c>
      <c r="G20" s="41"/>
    </row>
    <row r="21" spans="2:7" ht="15">
      <c r="B21" s="54"/>
      <c r="C21" s="91"/>
      <c r="D21" s="83"/>
      <c r="E21" s="83"/>
      <c r="F21" s="83"/>
      <c r="G21" s="41"/>
    </row>
    <row r="22" spans="2:7" ht="15">
      <c r="B22" s="54" t="s">
        <v>54</v>
      </c>
      <c r="C22" s="52"/>
      <c r="D22" s="83">
        <v>-2621569</v>
      </c>
      <c r="E22" s="83"/>
      <c r="F22" s="83">
        <v>-1862971</v>
      </c>
      <c r="G22" s="41"/>
    </row>
    <row r="23" spans="2:7" ht="15.75" thickBot="1">
      <c r="B23" s="54" t="s">
        <v>72</v>
      </c>
      <c r="C23" s="52"/>
      <c r="D23" s="83">
        <v>13506062</v>
      </c>
      <c r="E23" s="83"/>
      <c r="F23" s="83">
        <v>9983588</v>
      </c>
      <c r="G23" s="41"/>
    </row>
    <row r="24" spans="2:7" ht="15.75" customHeight="1" thickBot="1">
      <c r="B24" s="51" t="s">
        <v>106</v>
      </c>
      <c r="C24" s="52">
        <v>25</v>
      </c>
      <c r="D24" s="86">
        <v>10884493</v>
      </c>
      <c r="E24" s="83"/>
      <c r="F24" s="86">
        <v>8120617</v>
      </c>
      <c r="G24" s="41"/>
    </row>
    <row r="25" spans="2:7" ht="15">
      <c r="B25" s="54"/>
      <c r="C25" s="91"/>
      <c r="D25" s="83"/>
      <c r="E25" s="83"/>
      <c r="F25" s="83"/>
      <c r="G25" s="41"/>
    </row>
    <row r="26" spans="2:7" ht="15">
      <c r="B26" s="54" t="s">
        <v>13</v>
      </c>
      <c r="C26" s="91"/>
      <c r="D26" s="85">
        <v>114940201</v>
      </c>
      <c r="E26" s="83"/>
      <c r="F26" s="85">
        <v>39711850</v>
      </c>
      <c r="G26" s="41"/>
    </row>
    <row r="27" spans="2:7" ht="15">
      <c r="B27" s="54"/>
      <c r="C27" s="91"/>
      <c r="D27" s="83"/>
      <c r="E27" s="83"/>
      <c r="F27" s="83"/>
      <c r="G27" s="41"/>
    </row>
    <row r="28" spans="2:7" ht="15">
      <c r="B28" s="54" t="s">
        <v>14</v>
      </c>
      <c r="C28" s="52">
        <v>26</v>
      </c>
      <c r="D28" s="83">
        <v>-12686765</v>
      </c>
      <c r="E28" s="83"/>
      <c r="F28" s="83">
        <v>-4788970</v>
      </c>
      <c r="G28" s="41"/>
    </row>
    <row r="29" spans="2:7" ht="15.75" thickBot="1">
      <c r="B29" s="54"/>
      <c r="C29" s="91"/>
      <c r="D29" s="84"/>
      <c r="E29" s="83"/>
      <c r="F29" s="84"/>
      <c r="G29" s="41"/>
    </row>
    <row r="30" spans="2:7" ht="21" customHeight="1" thickBot="1">
      <c r="B30" s="51" t="s">
        <v>73</v>
      </c>
      <c r="C30" s="91"/>
      <c r="D30" s="87">
        <v>102253436</v>
      </c>
      <c r="E30" s="85"/>
      <c r="F30" s="87">
        <v>34922880</v>
      </c>
      <c r="G30" s="41"/>
    </row>
    <row r="31" spans="2:7" ht="9.75" customHeight="1">
      <c r="B31" s="51"/>
      <c r="C31" s="91"/>
      <c r="D31" s="83"/>
      <c r="E31" s="83"/>
      <c r="F31" s="83"/>
      <c r="G31" s="41"/>
    </row>
    <row r="32" spans="2:7" ht="28.5">
      <c r="B32" s="51" t="s">
        <v>74</v>
      </c>
      <c r="C32" s="91"/>
      <c r="D32" s="83" t="s">
        <v>0</v>
      </c>
      <c r="E32" s="83"/>
      <c r="F32" s="83" t="s">
        <v>0</v>
      </c>
      <c r="G32" s="41"/>
    </row>
    <row r="33" spans="2:7" ht="9" customHeight="1" thickBot="1">
      <c r="B33" s="51"/>
      <c r="C33" s="91"/>
      <c r="D33" s="84"/>
      <c r="E33" s="83"/>
      <c r="F33" s="84"/>
      <c r="G33" s="41"/>
    </row>
    <row r="34" spans="2:7" ht="27.75" customHeight="1" thickBot="1">
      <c r="B34" s="51" t="s">
        <v>75</v>
      </c>
      <c r="C34" s="91"/>
      <c r="D34" s="88">
        <v>102253436</v>
      </c>
      <c r="E34" s="83"/>
      <c r="F34" s="88">
        <v>34922880</v>
      </c>
      <c r="G34" s="41"/>
    </row>
    <row r="35" spans="2:7" ht="13.5" thickTop="1">
      <c r="B35" s="39"/>
      <c r="C35" s="36"/>
      <c r="D35" s="36"/>
      <c r="E35" s="36"/>
      <c r="F35" s="36"/>
      <c r="G35" s="41"/>
    </row>
    <row r="36" spans="2:7" ht="9.75" customHeight="1" thickBot="1">
      <c r="B36" s="15"/>
      <c r="C36" s="16"/>
      <c r="D36" s="16"/>
      <c r="E36" s="16"/>
      <c r="F36" s="16"/>
      <c r="G36" s="17"/>
    </row>
    <row r="37" spans="2:7" ht="13.5" thickTop="1"/>
    <row r="38" spans="2:7" ht="22.5" customHeight="1"/>
    <row r="39" spans="2:7">
      <c r="B39" s="47"/>
      <c r="E39" s="47"/>
      <c r="F39" s="47"/>
      <c r="G39" s="47"/>
    </row>
    <row r="40" spans="2:7" ht="15">
      <c r="B40" s="48" t="s">
        <v>94</v>
      </c>
      <c r="E40" s="48" t="s">
        <v>96</v>
      </c>
    </row>
    <row r="41" spans="2:7">
      <c r="B41" s="9" t="s">
        <v>95</v>
      </c>
      <c r="E41" s="9" t="s">
        <v>97</v>
      </c>
    </row>
  </sheetData>
  <sheetProtection password="D195" sheet="1" objects="1" scenarios="1" selectLockedCells="1" selectUnlockedCells="1"/>
  <mergeCells count="1">
    <mergeCell ref="B6:G6"/>
  </mergeCells>
  <pageMargins left="0.53" right="0.57999999999999996" top="0.87" bottom="0.75" header="0.3" footer="0.3"/>
  <pageSetup paperSize="9" scale="8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249977111117893"/>
    <pageSetUpPr fitToPage="1"/>
  </sheetPr>
  <dimension ref="B1:E50"/>
  <sheetViews>
    <sheetView topLeftCell="A19" workbookViewId="0">
      <selection activeCell="D42" sqref="D42"/>
    </sheetView>
  </sheetViews>
  <sheetFormatPr defaultColWidth="8" defaultRowHeight="12.75"/>
  <cols>
    <col min="1" max="1" width="5.28515625" style="4" customWidth="1"/>
    <col min="2" max="2" width="55.5703125" style="4" customWidth="1"/>
    <col min="3" max="3" width="16.85546875" style="117" customWidth="1"/>
    <col min="4" max="4" width="2.85546875" style="117" customWidth="1"/>
    <col min="5" max="5" width="16" style="117" customWidth="1"/>
    <col min="6" max="16384" width="8" style="4"/>
  </cols>
  <sheetData>
    <row r="1" spans="2:5" s="5" customFormat="1" ht="32.25" customHeight="1">
      <c r="B1" s="44" t="s">
        <v>37</v>
      </c>
      <c r="C1" s="107"/>
      <c r="D1" s="107"/>
      <c r="E1" s="107"/>
    </row>
    <row r="2" spans="2:5" s="5" customFormat="1" ht="27" customHeight="1">
      <c r="B2" s="43" t="s">
        <v>68</v>
      </c>
      <c r="C2" s="107"/>
      <c r="D2" s="107"/>
      <c r="E2" s="108"/>
    </row>
    <row r="3" spans="2:5" s="5" customFormat="1" ht="27" customHeight="1">
      <c r="B3" s="43" t="s">
        <v>89</v>
      </c>
      <c r="C3" s="107"/>
      <c r="D3" s="107"/>
      <c r="E3" s="108"/>
    </row>
    <row r="4" spans="2:5" s="5" customFormat="1" ht="27" customHeight="1">
      <c r="B4" s="43" t="s">
        <v>91</v>
      </c>
      <c r="C4" s="107"/>
      <c r="D4" s="107"/>
      <c r="E4" s="108"/>
    </row>
    <row r="5" spans="2:5" s="5" customFormat="1" ht="27" customHeight="1" thickBot="1">
      <c r="B5" s="6"/>
      <c r="C5" s="107"/>
      <c r="D5" s="107"/>
      <c r="E5" s="108"/>
    </row>
    <row r="6" spans="2:5" s="5" customFormat="1" ht="19.5" customHeight="1" thickTop="1">
      <c r="B6" s="158" t="s">
        <v>89</v>
      </c>
      <c r="C6" s="159"/>
      <c r="D6" s="159"/>
      <c r="E6" s="160"/>
    </row>
    <row r="7" spans="2:5" s="5" customFormat="1" ht="15">
      <c r="B7" s="37"/>
      <c r="C7" s="109"/>
      <c r="D7" s="109"/>
      <c r="E7" s="110"/>
    </row>
    <row r="8" spans="2:5" ht="14.25">
      <c r="B8" s="38"/>
      <c r="C8" s="127" t="s">
        <v>102</v>
      </c>
      <c r="D8" s="127"/>
      <c r="E8" s="128" t="s">
        <v>103</v>
      </c>
    </row>
    <row r="9" spans="2:5" ht="15">
      <c r="B9" s="38" t="s">
        <v>15</v>
      </c>
      <c r="C9" s="111"/>
      <c r="D9" s="112"/>
      <c r="E9" s="113"/>
    </row>
    <row r="10" spans="2:5" ht="16.5" customHeight="1">
      <c r="B10" s="54" t="s">
        <v>16</v>
      </c>
      <c r="C10" s="98">
        <v>102253436</v>
      </c>
      <c r="D10" s="99"/>
      <c r="E10" s="100">
        <v>34922880</v>
      </c>
    </row>
    <row r="11" spans="2:5" ht="15" customHeight="1">
      <c r="B11" s="95" t="s">
        <v>17</v>
      </c>
      <c r="C11" s="101"/>
      <c r="D11" s="102"/>
      <c r="E11" s="103"/>
    </row>
    <row r="12" spans="2:5" ht="15" customHeight="1">
      <c r="B12" s="96" t="s">
        <v>18</v>
      </c>
      <c r="C12" s="83">
        <v>175322515</v>
      </c>
      <c r="D12" s="102"/>
      <c r="E12" s="89">
        <v>177127331</v>
      </c>
    </row>
    <row r="13" spans="2:5" ht="15" customHeight="1">
      <c r="B13" s="96" t="s">
        <v>107</v>
      </c>
      <c r="C13" s="83">
        <v>242327</v>
      </c>
      <c r="D13" s="102"/>
      <c r="E13" s="89">
        <v>1274648</v>
      </c>
    </row>
    <row r="14" spans="2:5" ht="18.75" customHeight="1">
      <c r="B14" s="97" t="s">
        <v>56</v>
      </c>
      <c r="C14" s="83">
        <v>27400839</v>
      </c>
      <c r="D14" s="102"/>
      <c r="E14" s="89">
        <v>14015619</v>
      </c>
    </row>
    <row r="15" spans="2:5" ht="15" customHeight="1">
      <c r="B15" s="97" t="s">
        <v>57</v>
      </c>
      <c r="C15" s="83" t="s">
        <v>0</v>
      </c>
      <c r="D15" s="102"/>
      <c r="E15" s="89">
        <v>5218196</v>
      </c>
    </row>
    <row r="16" spans="2:5" ht="15">
      <c r="B16" s="96" t="s">
        <v>58</v>
      </c>
      <c r="C16" s="83">
        <v>12686765</v>
      </c>
      <c r="D16" s="102"/>
      <c r="E16" s="89">
        <v>4788970</v>
      </c>
    </row>
    <row r="17" spans="2:5" ht="18.75" customHeight="1">
      <c r="B17" s="96" t="s">
        <v>76</v>
      </c>
      <c r="C17" s="83">
        <v>-7129891</v>
      </c>
      <c r="D17" s="102"/>
      <c r="E17" s="89">
        <v>-7974474</v>
      </c>
    </row>
    <row r="18" spans="2:5" ht="15" customHeight="1" thickBot="1">
      <c r="B18" s="96" t="s">
        <v>77</v>
      </c>
      <c r="C18" s="83" t="s">
        <v>0</v>
      </c>
      <c r="D18" s="102"/>
      <c r="E18" s="89">
        <v>-520674</v>
      </c>
    </row>
    <row r="19" spans="2:5" ht="15.75" customHeight="1">
      <c r="B19" s="51" t="s">
        <v>78</v>
      </c>
      <c r="C19" s="104">
        <v>310775991</v>
      </c>
      <c r="D19" s="99"/>
      <c r="E19" s="105">
        <v>228852496</v>
      </c>
    </row>
    <row r="20" spans="2:5" ht="15" customHeight="1">
      <c r="B20" s="96" t="s">
        <v>19</v>
      </c>
      <c r="C20" s="83">
        <v>-7950477</v>
      </c>
      <c r="D20" s="102"/>
      <c r="E20" s="89">
        <v>-70497306</v>
      </c>
    </row>
    <row r="21" spans="2:5" ht="17.25" customHeight="1">
      <c r="B21" s="96" t="s">
        <v>79</v>
      </c>
      <c r="C21" s="83">
        <v>-169208000</v>
      </c>
      <c r="D21" s="102"/>
      <c r="E21" s="89">
        <v>62445500</v>
      </c>
    </row>
    <row r="22" spans="2:5" ht="15" customHeight="1">
      <c r="B22" s="96" t="s">
        <v>20</v>
      </c>
      <c r="C22" s="83">
        <v>25234038</v>
      </c>
      <c r="D22" s="102"/>
      <c r="E22" s="89">
        <v>-25935965</v>
      </c>
    </row>
    <row r="23" spans="2:5" ht="15" customHeight="1">
      <c r="B23" s="96" t="s">
        <v>80</v>
      </c>
      <c r="C23" s="83">
        <v>2581930</v>
      </c>
      <c r="D23" s="102"/>
      <c r="E23" s="89">
        <v>29506569</v>
      </c>
    </row>
    <row r="24" spans="2:5" ht="15">
      <c r="B24" s="96" t="s">
        <v>21</v>
      </c>
      <c r="C24" s="83">
        <v>1644041</v>
      </c>
      <c r="D24" s="102"/>
      <c r="E24" s="89">
        <v>1913361</v>
      </c>
    </row>
    <row r="25" spans="2:5" ht="15">
      <c r="B25" s="96" t="s">
        <v>22</v>
      </c>
      <c r="C25" s="83">
        <v>1148562</v>
      </c>
      <c r="D25" s="102"/>
      <c r="E25" s="89">
        <v>-7237673</v>
      </c>
    </row>
    <row r="26" spans="2:5" ht="15" customHeight="1">
      <c r="B26" s="96" t="s">
        <v>23</v>
      </c>
      <c r="C26" s="83">
        <v>-62825417</v>
      </c>
      <c r="D26" s="102"/>
      <c r="E26" s="89">
        <v>62254681</v>
      </c>
    </row>
    <row r="27" spans="2:5" ht="15">
      <c r="B27" s="96" t="s">
        <v>24</v>
      </c>
      <c r="C27" s="83">
        <v>62125574</v>
      </c>
      <c r="D27" s="102"/>
      <c r="E27" s="89">
        <v>-3883532</v>
      </c>
    </row>
    <row r="28" spans="2:5" ht="14.25">
      <c r="B28" s="51" t="s">
        <v>25</v>
      </c>
      <c r="C28" s="121">
        <v>163526242</v>
      </c>
      <c r="D28" s="106"/>
      <c r="E28" s="122">
        <v>277418131</v>
      </c>
    </row>
    <row r="29" spans="2:5" ht="15">
      <c r="B29" s="54" t="s">
        <v>26</v>
      </c>
      <c r="C29" s="83" t="s">
        <v>0</v>
      </c>
      <c r="D29" s="102"/>
      <c r="E29" s="89">
        <v>-11608436</v>
      </c>
    </row>
    <row r="30" spans="2:5" ht="15">
      <c r="B30" s="54" t="s">
        <v>59</v>
      </c>
      <c r="C30" s="83">
        <v>3485309</v>
      </c>
      <c r="D30" s="102"/>
      <c r="E30" s="89">
        <v>7974474</v>
      </c>
    </row>
    <row r="31" spans="2:5" ht="14.25">
      <c r="B31" s="51" t="s">
        <v>27</v>
      </c>
      <c r="C31" s="121">
        <v>167011551</v>
      </c>
      <c r="D31" s="106"/>
      <c r="E31" s="122">
        <v>273784169</v>
      </c>
    </row>
    <row r="32" spans="2:5" ht="14.25">
      <c r="B32" s="51" t="s">
        <v>28</v>
      </c>
      <c r="C32" s="101"/>
      <c r="D32" s="106"/>
      <c r="E32" s="103"/>
    </row>
    <row r="33" spans="2:5" ht="15">
      <c r="B33" s="54" t="s">
        <v>60</v>
      </c>
      <c r="C33" s="83" t="s">
        <v>0</v>
      </c>
      <c r="D33" s="83"/>
      <c r="E33" s="89">
        <v>520674</v>
      </c>
    </row>
    <row r="34" spans="2:5" ht="15">
      <c r="B34" s="54" t="s">
        <v>29</v>
      </c>
      <c r="C34" s="83">
        <v>-149470102</v>
      </c>
      <c r="D34" s="83"/>
      <c r="E34" s="89">
        <v>-197316637</v>
      </c>
    </row>
    <row r="35" spans="2:5" ht="15">
      <c r="B35" s="54" t="s">
        <v>108</v>
      </c>
      <c r="C35" s="83">
        <v>3261367</v>
      </c>
      <c r="D35" s="83"/>
      <c r="E35" s="89">
        <v>2392334</v>
      </c>
    </row>
    <row r="36" spans="2:5" ht="15">
      <c r="B36" s="51" t="s">
        <v>30</v>
      </c>
      <c r="C36" s="123">
        <v>-146208735</v>
      </c>
      <c r="D36" s="83"/>
      <c r="E36" s="124">
        <v>-194403629</v>
      </c>
    </row>
    <row r="37" spans="2:5" ht="15">
      <c r="B37" s="54" t="s">
        <v>31</v>
      </c>
      <c r="C37" s="83">
        <v>-34922880</v>
      </c>
      <c r="D37" s="83"/>
      <c r="E37" s="89">
        <v>-155620765</v>
      </c>
    </row>
    <row r="38" spans="2:5" ht="15">
      <c r="B38" s="51" t="s">
        <v>32</v>
      </c>
      <c r="C38" s="123">
        <v>-34922880</v>
      </c>
      <c r="D38" s="83"/>
      <c r="E38" s="124">
        <v>-155620765</v>
      </c>
    </row>
    <row r="39" spans="2:5" ht="15">
      <c r="B39" s="54" t="s">
        <v>109</v>
      </c>
      <c r="C39" s="83">
        <v>-14120064</v>
      </c>
      <c r="D39" s="83"/>
      <c r="E39" s="89">
        <v>-76240225</v>
      </c>
    </row>
    <row r="40" spans="2:5" ht="15">
      <c r="B40" s="54" t="s">
        <v>110</v>
      </c>
      <c r="C40" s="83"/>
      <c r="D40" s="83"/>
      <c r="E40" s="89"/>
    </row>
    <row r="41" spans="2:5" ht="15">
      <c r="B41" s="54" t="s">
        <v>33</v>
      </c>
      <c r="C41" s="83">
        <v>189060464</v>
      </c>
      <c r="D41" s="83"/>
      <c r="E41" s="89">
        <v>265300689</v>
      </c>
    </row>
    <row r="42" spans="2:5" ht="29.25" thickBot="1">
      <c r="B42" s="51" t="s">
        <v>61</v>
      </c>
      <c r="C42" s="125">
        <v>174940400</v>
      </c>
      <c r="D42" s="83"/>
      <c r="E42" s="126">
        <v>189060464</v>
      </c>
    </row>
    <row r="43" spans="2:5" ht="15.75" thickTop="1">
      <c r="B43" s="38"/>
      <c r="C43" s="114"/>
      <c r="D43" s="115"/>
      <c r="E43" s="116"/>
    </row>
    <row r="44" spans="2:5" s="5" customFormat="1" ht="10.5" customHeight="1" thickBot="1">
      <c r="B44" s="161"/>
      <c r="C44" s="162"/>
      <c r="D44" s="162"/>
      <c r="E44" s="163"/>
    </row>
    <row r="45" spans="2:5" ht="13.5" thickTop="1"/>
    <row r="48" spans="2:5">
      <c r="B48" s="47"/>
      <c r="C48" s="80"/>
      <c r="D48" s="81"/>
      <c r="E48" s="118"/>
    </row>
    <row r="49" spans="2:4" ht="15">
      <c r="B49" s="48" t="s">
        <v>94</v>
      </c>
      <c r="C49" s="80"/>
      <c r="D49" s="119" t="s">
        <v>96</v>
      </c>
    </row>
    <row r="50" spans="2:4">
      <c r="B50" s="9" t="s">
        <v>95</v>
      </c>
      <c r="C50" s="80"/>
      <c r="D50" s="120" t="s">
        <v>97</v>
      </c>
    </row>
  </sheetData>
  <sheetProtection password="D195" sheet="1" objects="1" scenarios="1" selectLockedCells="1" selectUnlockedCells="1"/>
  <mergeCells count="2">
    <mergeCell ref="B6:E6"/>
    <mergeCell ref="B44:E44"/>
  </mergeCells>
  <pageMargins left="0.78" right="0.62992125984251968" top="0.46" bottom="0.55118110236220474" header="0.31496062992125984" footer="0.31496062992125984"/>
  <pageSetup scale="88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  <pageSetUpPr fitToPage="1"/>
  </sheetPr>
  <dimension ref="B1:K59"/>
  <sheetViews>
    <sheetView tabSelected="1" topLeftCell="A44" workbookViewId="0">
      <selection activeCell="E13" sqref="E13"/>
    </sheetView>
  </sheetViews>
  <sheetFormatPr defaultRowHeight="12.75"/>
  <cols>
    <col min="1" max="1" width="9.140625" style="1"/>
    <col min="2" max="2" width="40.85546875" style="1" customWidth="1"/>
    <col min="3" max="3" width="17" style="1" customWidth="1"/>
    <col min="4" max="4" width="2.7109375" style="1" customWidth="1"/>
    <col min="5" max="5" width="14.42578125" style="1" customWidth="1"/>
    <col min="6" max="6" width="2.85546875" style="1" customWidth="1"/>
    <col min="7" max="7" width="17" style="1" customWidth="1"/>
    <col min="8" max="8" width="3" style="1" customWidth="1"/>
    <col min="9" max="9" width="16.42578125" style="1" customWidth="1"/>
    <col min="10" max="10" width="2.42578125" style="1" customWidth="1"/>
    <col min="11" max="11" width="15.85546875" style="1" customWidth="1"/>
    <col min="12" max="16384" width="9.140625" style="1"/>
  </cols>
  <sheetData>
    <row r="1" spans="2:11" ht="23.25" customHeight="1">
      <c r="B1" s="44" t="s">
        <v>37</v>
      </c>
    </row>
    <row r="2" spans="2:11" ht="21.75" customHeight="1">
      <c r="B2" s="43" t="s">
        <v>68</v>
      </c>
      <c r="C2" s="3"/>
      <c r="D2" s="3"/>
    </row>
    <row r="3" spans="2:11" ht="21.75" customHeight="1">
      <c r="B3" s="43" t="s">
        <v>90</v>
      </c>
      <c r="C3" s="3"/>
      <c r="D3" s="3"/>
    </row>
    <row r="4" spans="2:11" ht="21.75" customHeight="1">
      <c r="B4" s="43" t="s">
        <v>91</v>
      </c>
      <c r="C4" s="3"/>
      <c r="D4" s="3"/>
    </row>
    <row r="5" spans="2:11" ht="21.75" customHeight="1" thickBot="1">
      <c r="B5" s="6"/>
      <c r="C5" s="3"/>
      <c r="D5" s="3"/>
    </row>
    <row r="6" spans="2:11" ht="16.5" thickTop="1">
      <c r="B6" s="166" t="s">
        <v>100</v>
      </c>
      <c r="C6" s="167"/>
      <c r="D6" s="167"/>
      <c r="E6" s="167"/>
      <c r="F6" s="167"/>
      <c r="G6" s="167"/>
      <c r="H6" s="167"/>
      <c r="I6" s="167"/>
      <c r="J6" s="25"/>
      <c r="K6" s="13"/>
    </row>
    <row r="7" spans="2:11" ht="12.75" customHeight="1">
      <c r="B7" s="168"/>
      <c r="C7" s="169" t="s">
        <v>62</v>
      </c>
      <c r="D7" s="169"/>
      <c r="E7" s="169" t="s">
        <v>63</v>
      </c>
      <c r="F7" s="169"/>
      <c r="G7" s="169" t="s">
        <v>81</v>
      </c>
      <c r="H7" s="169"/>
      <c r="I7" s="169" t="s">
        <v>82</v>
      </c>
      <c r="J7" s="164"/>
      <c r="K7" s="165" t="s">
        <v>83</v>
      </c>
    </row>
    <row r="8" spans="2:11" s="24" customFormat="1" ht="44.25" customHeight="1">
      <c r="B8" s="168"/>
      <c r="C8" s="169"/>
      <c r="D8" s="169"/>
      <c r="E8" s="169"/>
      <c r="F8" s="169"/>
      <c r="G8" s="169"/>
      <c r="H8" s="169"/>
      <c r="I8" s="169"/>
      <c r="J8" s="164"/>
      <c r="K8" s="165"/>
    </row>
    <row r="9" spans="2:11" ht="25.5" customHeight="1" thickBot="1">
      <c r="B9" s="26" t="s">
        <v>98</v>
      </c>
      <c r="C9" s="14">
        <v>1493040000</v>
      </c>
      <c r="D9" s="18"/>
      <c r="E9" s="14">
        <v>29987807</v>
      </c>
      <c r="F9" s="20"/>
      <c r="G9" s="14">
        <v>33074234</v>
      </c>
      <c r="H9" s="21"/>
      <c r="I9" s="14">
        <v>180688622</v>
      </c>
      <c r="J9" s="19"/>
      <c r="K9" s="27">
        <v>1736790663</v>
      </c>
    </row>
    <row r="10" spans="2:11" ht="15">
      <c r="B10" s="26"/>
      <c r="C10" s="28"/>
      <c r="D10" s="29"/>
      <c r="E10" s="28"/>
      <c r="F10" s="28"/>
      <c r="G10" s="29"/>
      <c r="H10" s="29"/>
      <c r="I10" s="28"/>
      <c r="J10" s="28"/>
      <c r="K10" s="30"/>
    </row>
    <row r="11" spans="2:11" ht="29.25">
      <c r="B11" s="26" t="s">
        <v>84</v>
      </c>
      <c r="C11" s="28"/>
      <c r="D11" s="29"/>
      <c r="E11" s="28"/>
      <c r="F11" s="28"/>
      <c r="G11" s="29"/>
      <c r="H11" s="29"/>
      <c r="I11" s="28"/>
      <c r="J11" s="28"/>
      <c r="K11" s="30"/>
    </row>
    <row r="12" spans="2:11" ht="15">
      <c r="B12" s="31" t="s">
        <v>85</v>
      </c>
      <c r="C12" s="28" t="s">
        <v>0</v>
      </c>
      <c r="D12" s="29"/>
      <c r="E12" s="28" t="s">
        <v>0</v>
      </c>
      <c r="F12" s="28"/>
      <c r="G12" s="28" t="s">
        <v>0</v>
      </c>
      <c r="H12" s="29"/>
      <c r="I12" s="32">
        <v>34922880</v>
      </c>
      <c r="J12" s="28"/>
      <c r="K12" s="33">
        <v>34922880</v>
      </c>
    </row>
    <row r="13" spans="2:11" ht="15">
      <c r="B13" s="31"/>
      <c r="C13" s="28"/>
      <c r="D13" s="29"/>
      <c r="E13" s="28"/>
      <c r="F13" s="28"/>
      <c r="G13" s="28"/>
      <c r="H13" s="29"/>
      <c r="I13" s="28"/>
      <c r="J13" s="28"/>
      <c r="K13" s="30"/>
    </row>
    <row r="14" spans="2:11" ht="30">
      <c r="B14" s="31" t="s">
        <v>34</v>
      </c>
      <c r="C14" s="28" t="s">
        <v>0</v>
      </c>
      <c r="D14" s="29"/>
      <c r="E14" s="28" t="s">
        <v>0</v>
      </c>
      <c r="F14" s="28"/>
      <c r="G14" s="28" t="s">
        <v>0</v>
      </c>
      <c r="H14" s="29"/>
      <c r="I14" s="62">
        <v>0</v>
      </c>
      <c r="J14" s="28"/>
      <c r="K14" s="63">
        <v>0</v>
      </c>
    </row>
    <row r="15" spans="2:11" ht="15" customHeight="1" thickBot="1">
      <c r="B15" s="31"/>
      <c r="C15" s="8"/>
      <c r="D15" s="49"/>
      <c r="E15" s="8"/>
      <c r="F15" s="8"/>
      <c r="G15" s="8"/>
      <c r="H15" s="49"/>
      <c r="I15" s="8"/>
      <c r="J15" s="8"/>
      <c r="K15" s="34"/>
    </row>
    <row r="16" spans="2:11" ht="32.25" customHeight="1" thickBot="1">
      <c r="B16" s="26" t="s">
        <v>86</v>
      </c>
      <c r="C16" s="8" t="s">
        <v>0</v>
      </c>
      <c r="D16" s="49"/>
      <c r="E16" s="8" t="s">
        <v>0</v>
      </c>
      <c r="F16" s="8"/>
      <c r="G16" s="64">
        <v>0</v>
      </c>
      <c r="H16" s="49"/>
      <c r="I16" s="7">
        <f>+I12+I14</f>
        <v>34922880</v>
      </c>
      <c r="J16" s="8"/>
      <c r="K16" s="35">
        <f>+K12+K14</f>
        <v>34922880</v>
      </c>
    </row>
    <row r="17" spans="2:11" ht="15">
      <c r="B17" s="31"/>
      <c r="C17" s="28"/>
      <c r="D17" s="29"/>
      <c r="E17" s="28"/>
      <c r="F17" s="28"/>
      <c r="G17" s="29"/>
      <c r="H17" s="29"/>
      <c r="I17" s="28"/>
      <c r="J17" s="28"/>
      <c r="K17" s="30"/>
    </row>
    <row r="18" spans="2:11" ht="29.25">
      <c r="B18" s="26" t="s">
        <v>35</v>
      </c>
      <c r="C18" s="28"/>
      <c r="D18" s="29"/>
      <c r="E18" s="28"/>
      <c r="F18" s="28"/>
      <c r="G18" s="29"/>
      <c r="H18" s="29"/>
      <c r="I18" s="28"/>
      <c r="J18" s="28"/>
      <c r="K18" s="30"/>
    </row>
    <row r="19" spans="2:11" ht="15">
      <c r="B19" s="26" t="s">
        <v>36</v>
      </c>
      <c r="C19" s="28"/>
      <c r="D19" s="29"/>
      <c r="E19" s="28"/>
      <c r="F19" s="28"/>
      <c r="G19" s="29"/>
      <c r="H19" s="29"/>
      <c r="I19" s="28"/>
      <c r="J19" s="28"/>
      <c r="K19" s="30"/>
    </row>
    <row r="20" spans="2:11" ht="15">
      <c r="B20" s="31" t="s">
        <v>87</v>
      </c>
      <c r="C20" s="28"/>
      <c r="D20" s="29"/>
      <c r="E20" s="28"/>
      <c r="F20" s="28"/>
      <c r="G20" s="32">
        <v>8190566</v>
      </c>
      <c r="H20" s="29"/>
      <c r="I20" s="65">
        <v>-8190566</v>
      </c>
      <c r="J20" s="28"/>
      <c r="K20" s="63">
        <f>+G20+I20</f>
        <v>0</v>
      </c>
    </row>
    <row r="21" spans="2:11" ht="15.75" thickBot="1">
      <c r="B21" s="31" t="s">
        <v>55</v>
      </c>
      <c r="C21" s="28" t="s">
        <v>0</v>
      </c>
      <c r="D21" s="29"/>
      <c r="E21" s="28" t="s">
        <v>0</v>
      </c>
      <c r="F21" s="28"/>
      <c r="G21" s="62">
        <v>0</v>
      </c>
      <c r="H21" s="29"/>
      <c r="I21" s="65">
        <v>-155620764</v>
      </c>
      <c r="J21" s="28"/>
      <c r="K21" s="70">
        <f>+G21+I21</f>
        <v>-155620764</v>
      </c>
    </row>
    <row r="22" spans="2:11" ht="15" thickBot="1">
      <c r="B22" s="26" t="s">
        <v>88</v>
      </c>
      <c r="C22" s="22" t="s">
        <v>0</v>
      </c>
      <c r="D22" s="22"/>
      <c r="E22" s="22" t="s">
        <v>0</v>
      </c>
      <c r="F22" s="22"/>
      <c r="G22" s="66">
        <f>SUM(G18:G21)</f>
        <v>8190566</v>
      </c>
      <c r="H22" s="66"/>
      <c r="I22" s="69">
        <f>SUM(I18:I21)</f>
        <v>-163811330</v>
      </c>
      <c r="J22" s="66"/>
      <c r="K22" s="71">
        <f>SUM(K18:K21)</f>
        <v>-155620764</v>
      </c>
    </row>
    <row r="23" spans="2:11" ht="15" thickBot="1">
      <c r="B23" s="26" t="s">
        <v>99</v>
      </c>
      <c r="C23" s="67">
        <v>1493040000</v>
      </c>
      <c r="D23" s="23"/>
      <c r="E23" s="67">
        <v>29987807</v>
      </c>
      <c r="F23" s="23"/>
      <c r="G23" s="67">
        <f>+G22+G16+G9</f>
        <v>41264800</v>
      </c>
      <c r="H23" s="67"/>
      <c r="I23" s="67">
        <f t="shared" ref="I23" si="0">+I22+I16+I9</f>
        <v>51800172</v>
      </c>
      <c r="J23" s="67"/>
      <c r="K23" s="68">
        <f>+K22+K16+K9</f>
        <v>1616092779</v>
      </c>
    </row>
    <row r="24" spans="2:11" ht="15.75" thickTop="1">
      <c r="B24" s="26"/>
      <c r="C24" s="28"/>
      <c r="D24" s="29"/>
      <c r="E24" s="28"/>
      <c r="F24" s="28"/>
      <c r="G24" s="29"/>
      <c r="H24" s="29"/>
      <c r="I24" s="28"/>
      <c r="J24" s="28"/>
      <c r="K24" s="30"/>
    </row>
    <row r="25" spans="2:11" ht="9" customHeight="1" thickBot="1">
      <c r="B25" s="161"/>
      <c r="C25" s="162"/>
      <c r="D25" s="162"/>
      <c r="E25" s="162"/>
      <c r="F25" s="162"/>
      <c r="G25" s="162"/>
      <c r="H25" s="162"/>
      <c r="I25" s="162"/>
      <c r="J25" s="16"/>
      <c r="K25" s="17"/>
    </row>
    <row r="26" spans="2:11" ht="13.5" thickTop="1"/>
    <row r="28" spans="2:11" hidden="1"/>
    <row r="29" spans="2:11" hidden="1">
      <c r="B29" s="47"/>
      <c r="I29" s="47"/>
      <c r="J29" s="47"/>
      <c r="K29" s="47"/>
    </row>
    <row r="30" spans="2:11" ht="15" hidden="1">
      <c r="B30" s="48" t="s">
        <v>94</v>
      </c>
      <c r="I30" s="48" t="s">
        <v>96</v>
      </c>
    </row>
    <row r="31" spans="2:11" hidden="1">
      <c r="B31" s="9" t="s">
        <v>95</v>
      </c>
      <c r="I31" s="9" t="s">
        <v>97</v>
      </c>
    </row>
    <row r="33" spans="2:11" ht="13.5" thickBot="1"/>
    <row r="34" spans="2:11" ht="16.5" thickTop="1">
      <c r="B34" s="166" t="s">
        <v>111</v>
      </c>
      <c r="C34" s="167"/>
      <c r="D34" s="167"/>
      <c r="E34" s="167"/>
      <c r="F34" s="167"/>
      <c r="G34" s="167"/>
      <c r="H34" s="167"/>
      <c r="I34" s="167"/>
      <c r="J34" s="25"/>
      <c r="K34" s="13"/>
    </row>
    <row r="35" spans="2:11">
      <c r="B35" s="168"/>
      <c r="C35" s="169" t="s">
        <v>62</v>
      </c>
      <c r="D35" s="169"/>
      <c r="E35" s="169" t="s">
        <v>63</v>
      </c>
      <c r="F35" s="169"/>
      <c r="G35" s="169" t="s">
        <v>81</v>
      </c>
      <c r="H35" s="169"/>
      <c r="I35" s="169" t="s">
        <v>82</v>
      </c>
      <c r="J35" s="164"/>
      <c r="K35" s="165" t="s">
        <v>83</v>
      </c>
    </row>
    <row r="36" spans="2:11">
      <c r="B36" s="168"/>
      <c r="C36" s="169"/>
      <c r="D36" s="169"/>
      <c r="E36" s="169"/>
      <c r="F36" s="169"/>
      <c r="G36" s="169"/>
      <c r="H36" s="169"/>
      <c r="I36" s="169"/>
      <c r="J36" s="164"/>
      <c r="K36" s="165"/>
    </row>
    <row r="37" spans="2:11" s="134" customFormat="1" ht="22.5" customHeight="1" thickBot="1">
      <c r="B37" s="129" t="s">
        <v>112</v>
      </c>
      <c r="C37" s="130">
        <f>+C23</f>
        <v>1493040000</v>
      </c>
      <c r="D37" s="131"/>
      <c r="E37" s="130">
        <f>+E23</f>
        <v>29987807</v>
      </c>
      <c r="F37" s="131"/>
      <c r="G37" s="130">
        <f>+G23</f>
        <v>41264800</v>
      </c>
      <c r="H37" s="94"/>
      <c r="I37" s="130">
        <f>+I23</f>
        <v>51800172</v>
      </c>
      <c r="J37" s="132"/>
      <c r="K37" s="133">
        <f>+K23</f>
        <v>1616092779</v>
      </c>
    </row>
    <row r="38" spans="2:11" s="134" customFormat="1" ht="15">
      <c r="B38" s="129"/>
      <c r="C38" s="135"/>
      <c r="D38" s="135"/>
      <c r="E38" s="135"/>
      <c r="F38" s="135"/>
      <c r="G38" s="135"/>
      <c r="H38" s="135"/>
      <c r="I38" s="135"/>
      <c r="J38" s="135"/>
      <c r="K38" s="136"/>
    </row>
    <row r="39" spans="2:11" s="134" customFormat="1" ht="28.5">
      <c r="B39" s="129" t="s">
        <v>84</v>
      </c>
      <c r="C39" s="135"/>
      <c r="D39" s="135"/>
      <c r="E39" s="135"/>
      <c r="F39" s="135"/>
      <c r="G39" s="135"/>
      <c r="H39" s="135"/>
      <c r="I39" s="135"/>
      <c r="J39" s="135"/>
      <c r="K39" s="136"/>
    </row>
    <row r="40" spans="2:11" s="134" customFormat="1" ht="15">
      <c r="B40" s="137" t="s">
        <v>85</v>
      </c>
      <c r="C40" s="135" t="s">
        <v>0</v>
      </c>
      <c r="D40" s="135"/>
      <c r="E40" s="135" t="s">
        <v>0</v>
      </c>
      <c r="F40" s="135"/>
      <c r="G40" s="135" t="s">
        <v>0</v>
      </c>
      <c r="H40" s="135"/>
      <c r="I40" s="138">
        <v>102253436</v>
      </c>
      <c r="J40" s="135"/>
      <c r="K40" s="139">
        <f>SUM(C40:I40)</f>
        <v>102253436</v>
      </c>
    </row>
    <row r="41" spans="2:11" s="134" customFormat="1" ht="15">
      <c r="B41" s="137"/>
      <c r="C41" s="135"/>
      <c r="D41" s="135"/>
      <c r="E41" s="135"/>
      <c r="F41" s="135"/>
      <c r="G41" s="135"/>
      <c r="H41" s="135"/>
      <c r="I41" s="135"/>
      <c r="J41" s="135"/>
      <c r="K41" s="136"/>
    </row>
    <row r="42" spans="2:11" s="134" customFormat="1" ht="30">
      <c r="B42" s="137" t="s">
        <v>34</v>
      </c>
      <c r="C42" s="135" t="s">
        <v>0</v>
      </c>
      <c r="D42" s="135"/>
      <c r="E42" s="135" t="s">
        <v>0</v>
      </c>
      <c r="F42" s="135"/>
      <c r="G42" s="135" t="s">
        <v>0</v>
      </c>
      <c r="H42" s="135"/>
      <c r="I42" s="140">
        <v>0</v>
      </c>
      <c r="J42" s="135"/>
      <c r="K42" s="141">
        <f>SUM(C42:I42)</f>
        <v>0</v>
      </c>
    </row>
    <row r="43" spans="2:11" s="134" customFormat="1" ht="15.75" thickBot="1">
      <c r="B43" s="137"/>
      <c r="C43" s="93"/>
      <c r="D43" s="93"/>
      <c r="E43" s="93"/>
      <c r="F43" s="93"/>
      <c r="G43" s="93"/>
      <c r="H43" s="93"/>
      <c r="I43" s="93"/>
      <c r="J43" s="93"/>
      <c r="K43" s="142"/>
    </row>
    <row r="44" spans="2:11" s="134" customFormat="1" ht="29.25" thickBot="1">
      <c r="B44" s="129" t="s">
        <v>86</v>
      </c>
      <c r="C44" s="93" t="s">
        <v>0</v>
      </c>
      <c r="D44" s="93"/>
      <c r="E44" s="93" t="s">
        <v>0</v>
      </c>
      <c r="F44" s="93"/>
      <c r="G44" s="143">
        <v>0</v>
      </c>
      <c r="H44" s="93"/>
      <c r="I44" s="144">
        <f>+I40+I42</f>
        <v>102253436</v>
      </c>
      <c r="J44" s="93"/>
      <c r="K44" s="145">
        <f>SUM(C44:I44)</f>
        <v>102253436</v>
      </c>
    </row>
    <row r="45" spans="2:11" s="134" customFormat="1" ht="15">
      <c r="B45" s="137"/>
      <c r="C45" s="135"/>
      <c r="D45" s="135"/>
      <c r="E45" s="135"/>
      <c r="F45" s="135"/>
      <c r="G45" s="135"/>
      <c r="H45" s="135"/>
      <c r="I45" s="135"/>
      <c r="J45" s="135"/>
      <c r="K45" s="136"/>
    </row>
    <row r="46" spans="2:11" s="134" customFormat="1" ht="28.5">
      <c r="B46" s="129" t="s">
        <v>35</v>
      </c>
      <c r="C46" s="135"/>
      <c r="D46" s="135"/>
      <c r="E46" s="135"/>
      <c r="F46" s="135"/>
      <c r="G46" s="135"/>
      <c r="H46" s="135"/>
      <c r="I46" s="135"/>
      <c r="J46" s="135"/>
      <c r="K46" s="136"/>
    </row>
    <row r="47" spans="2:11" s="134" customFormat="1" ht="15">
      <c r="B47" s="129" t="s">
        <v>36</v>
      </c>
      <c r="C47" s="135"/>
      <c r="D47" s="135"/>
      <c r="E47" s="135"/>
      <c r="F47" s="135"/>
      <c r="G47" s="135"/>
      <c r="H47" s="135"/>
      <c r="I47" s="135"/>
      <c r="J47" s="135"/>
      <c r="K47" s="136"/>
    </row>
    <row r="48" spans="2:11" s="134" customFormat="1" ht="15">
      <c r="B48" s="137" t="s">
        <v>87</v>
      </c>
      <c r="C48" s="135"/>
      <c r="D48" s="135"/>
      <c r="E48" s="135"/>
      <c r="F48" s="135"/>
      <c r="G48" s="135" t="s">
        <v>0</v>
      </c>
      <c r="H48" s="135"/>
      <c r="I48" s="146">
        <v>0</v>
      </c>
      <c r="J48" s="135"/>
      <c r="K48" s="141">
        <f t="shared" ref="K48:K51" si="1">SUM(C48:I48)</f>
        <v>0</v>
      </c>
    </row>
    <row r="49" spans="2:11" s="134" customFormat="1" ht="15.75" thickBot="1">
      <c r="B49" s="137" t="s">
        <v>55</v>
      </c>
      <c r="C49" s="135" t="s">
        <v>0</v>
      </c>
      <c r="D49" s="135"/>
      <c r="E49" s="135" t="s">
        <v>0</v>
      </c>
      <c r="F49" s="135"/>
      <c r="G49" s="140">
        <v>0</v>
      </c>
      <c r="H49" s="135"/>
      <c r="I49" s="146">
        <v>-34922880</v>
      </c>
      <c r="J49" s="135"/>
      <c r="K49" s="147">
        <f t="shared" si="1"/>
        <v>-34922880</v>
      </c>
    </row>
    <row r="50" spans="2:11" s="134" customFormat="1" ht="15" thickBot="1">
      <c r="B50" s="129" t="s">
        <v>88</v>
      </c>
      <c r="C50" s="148" t="s">
        <v>0</v>
      </c>
      <c r="D50" s="148"/>
      <c r="E50" s="148" t="s">
        <v>0</v>
      </c>
      <c r="F50" s="148"/>
      <c r="G50" s="149">
        <f>SUM(G46:G49)</f>
        <v>0</v>
      </c>
      <c r="H50" s="149"/>
      <c r="I50" s="150">
        <f>SUM(I46:I49)</f>
        <v>-34922880</v>
      </c>
      <c r="J50" s="149"/>
      <c r="K50" s="151">
        <f t="shared" si="1"/>
        <v>-34922880</v>
      </c>
    </row>
    <row r="51" spans="2:11" s="134" customFormat="1" ht="15" thickBot="1">
      <c r="B51" s="129" t="s">
        <v>113</v>
      </c>
      <c r="C51" s="152">
        <v>1493040000</v>
      </c>
      <c r="D51" s="153"/>
      <c r="E51" s="152">
        <v>29987807</v>
      </c>
      <c r="F51" s="153"/>
      <c r="G51" s="152">
        <f>+G50+G44+G37</f>
        <v>41264800</v>
      </c>
      <c r="H51" s="152"/>
      <c r="I51" s="152">
        <f t="shared" ref="I51" si="2">+I50+I44+I37</f>
        <v>119130728</v>
      </c>
      <c r="J51" s="152"/>
      <c r="K51" s="154">
        <f t="shared" si="1"/>
        <v>1683423335</v>
      </c>
    </row>
    <row r="52" spans="2:11" ht="15.75" thickTop="1">
      <c r="B52" s="26"/>
      <c r="C52" s="28"/>
      <c r="D52" s="29"/>
      <c r="E52" s="28"/>
      <c r="F52" s="28"/>
      <c r="G52" s="29"/>
      <c r="H52" s="29"/>
      <c r="I52" s="28"/>
      <c r="J52" s="28"/>
      <c r="K52" s="30"/>
    </row>
    <row r="53" spans="2:11" ht="15.75" thickBot="1">
      <c r="B53" s="161"/>
      <c r="C53" s="162"/>
      <c r="D53" s="162"/>
      <c r="E53" s="162"/>
      <c r="F53" s="162"/>
      <c r="G53" s="162"/>
      <c r="H53" s="162"/>
      <c r="I53" s="162"/>
      <c r="J53" s="16"/>
      <c r="K53" s="17"/>
    </row>
    <row r="54" spans="2:11" ht="13.5" thickTop="1"/>
    <row r="57" spans="2:11">
      <c r="B57" s="47"/>
      <c r="I57" s="47"/>
      <c r="J57" s="47"/>
      <c r="K57" s="47"/>
    </row>
    <row r="58" spans="2:11" ht="15">
      <c r="B58" s="48" t="s">
        <v>94</v>
      </c>
      <c r="I58" s="48" t="s">
        <v>96</v>
      </c>
    </row>
    <row r="59" spans="2:11">
      <c r="B59" s="9" t="s">
        <v>95</v>
      </c>
      <c r="I59" s="9" t="s">
        <v>97</v>
      </c>
    </row>
  </sheetData>
  <sheetProtection password="D195" sheet="1" objects="1" scenarios="1" selectLockedCells="1" selectUnlockedCells="1"/>
  <mergeCells count="24">
    <mergeCell ref="J7:J8"/>
    <mergeCell ref="K7:K8"/>
    <mergeCell ref="B6:I6"/>
    <mergeCell ref="B25:I25"/>
    <mergeCell ref="E7:E8"/>
    <mergeCell ref="F7:F8"/>
    <mergeCell ref="G7:G8"/>
    <mergeCell ref="H7:H8"/>
    <mergeCell ref="I7:I8"/>
    <mergeCell ref="B7:B8"/>
    <mergeCell ref="C7:C8"/>
    <mergeCell ref="D7:D8"/>
    <mergeCell ref="J35:J36"/>
    <mergeCell ref="K35:K36"/>
    <mergeCell ref="B53:I53"/>
    <mergeCell ref="B34:I34"/>
    <mergeCell ref="B35:B36"/>
    <mergeCell ref="C35:C36"/>
    <mergeCell ref="D35:D36"/>
    <mergeCell ref="E35:E36"/>
    <mergeCell ref="F35:F36"/>
    <mergeCell ref="G35:G36"/>
    <mergeCell ref="H35:H36"/>
    <mergeCell ref="I35:I36"/>
  </mergeCells>
  <pageMargins left="0.39" right="0.71" top="0.59" bottom="0.74803149606299213" header="0.3" footer="0.31496062992125984"/>
  <pageSetup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Bilanci </vt:lpstr>
      <vt:lpstr>Pasqyra e rezultatit</vt:lpstr>
      <vt:lpstr>Cash Flow</vt:lpstr>
      <vt:lpstr>Pasqyra e kapitalit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Prifti</dc:creator>
  <cp:lastModifiedBy>eprifti</cp:lastModifiedBy>
  <cp:lastPrinted>2013-03-27T12:17:18Z</cp:lastPrinted>
  <dcterms:created xsi:type="dcterms:W3CDTF">2005-01-14T14:21:54Z</dcterms:created>
  <dcterms:modified xsi:type="dcterms:W3CDTF">2013-05-16T12:56:48Z</dcterms:modified>
</cp:coreProperties>
</file>