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825" yWindow="-210" windowWidth="11175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47" i="18"/>
  <c r="D42" i="18" l="1"/>
  <c r="B27" i="18"/>
  <c r="B11" i="18"/>
  <c r="B42" i="18" s="1"/>
  <c r="B57" i="18" s="1"/>
  <c r="D55" i="18" l="1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<sst xmlns="http://schemas.openxmlformats.org/spreadsheetml/2006/main" count="414" uniqueCount="271">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</sst>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6" sqref="G46"/>
    </sheetView>
  </sheetViews>
  <sheetFormatPr defaultRowHeight="15"/>
  <cols>
    <col min="1" max="1" width="62.140625" style="42" customWidth="1"/>
    <col min="2" max="2" width="17.85546875" style="67" customWidth="1"/>
    <col min="3" max="3" width="5" style="67" customWidth="1"/>
    <col min="4" max="4" width="17.855468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450733561</v>
      </c>
      <c r="C10" s="72"/>
      <c r="D10" s="73">
        <v>451175427</v>
      </c>
      <c r="E10" s="48"/>
      <c r="F10" s="64" t="s">
        <v>267</v>
      </c>
    </row>
    <row r="11" spans="1:6">
      <c r="A11" s="56" t="s">
        <v>264</v>
      </c>
      <c r="B11" s="73">
        <f>5320454-3606912</f>
        <v>1713542</v>
      </c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>
        <v>3606912</v>
      </c>
      <c r="C14" s="72"/>
      <c r="D14" s="73">
        <v>7434545</v>
      </c>
      <c r="E14" s="48"/>
      <c r="F14" s="64" t="s">
        <v>269</v>
      </c>
    </row>
    <row r="15" spans="1:6" ht="29.25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-72648933</v>
      </c>
      <c r="C19" s="72"/>
      <c r="D19" s="73">
        <v>-20039133</v>
      </c>
      <c r="E19" s="48"/>
      <c r="F19" s="42"/>
    </row>
    <row r="20" spans="1:6">
      <c r="A20" s="56" t="s">
        <v>247</v>
      </c>
      <c r="B20" s="73">
        <v>-63831339</v>
      </c>
      <c r="C20" s="72"/>
      <c r="D20" s="73">
        <v>-66290714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-247543152</v>
      </c>
      <c r="C22" s="72"/>
      <c r="D22" s="73">
        <v>-239647575</v>
      </c>
      <c r="E22" s="48"/>
      <c r="F22" s="42"/>
    </row>
    <row r="23" spans="1:6">
      <c r="A23" s="56" t="s">
        <v>249</v>
      </c>
      <c r="B23" s="73">
        <v>-41179658</v>
      </c>
      <c r="C23" s="72"/>
      <c r="D23" s="73">
        <v>-39540020</v>
      </c>
      <c r="E23" s="48"/>
      <c r="F23" s="42"/>
    </row>
    <row r="24" spans="1:6">
      <c r="A24" s="56" t="s">
        <v>251</v>
      </c>
      <c r="B24" s="73">
        <v>-1389626</v>
      </c>
      <c r="C24" s="72"/>
      <c r="D24" s="73">
        <v>-7118389</v>
      </c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-1238800</v>
      </c>
      <c r="C26" s="72"/>
      <c r="D26" s="73">
        <v>-23760749</v>
      </c>
      <c r="E26" s="48"/>
      <c r="F26" s="42"/>
    </row>
    <row r="27" spans="1:6">
      <c r="A27" s="43" t="s">
        <v>221</v>
      </c>
      <c r="B27" s="73">
        <f>-71763267</f>
        <v>-71763267</v>
      </c>
      <c r="C27" s="72"/>
      <c r="D27" s="73">
        <v>-59385329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-1088807</v>
      </c>
      <c r="C37" s="72"/>
      <c r="D37" s="73">
        <v>-1087854</v>
      </c>
      <c r="E37" s="48"/>
      <c r="F37" s="42"/>
    </row>
    <row r="38" spans="1:6" ht="30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212026</v>
      </c>
      <c r="C39" s="72"/>
      <c r="D39" s="73">
        <v>6286</v>
      </c>
      <c r="E39" s="48"/>
      <c r="F39" s="42"/>
    </row>
    <row r="40" spans="1:6">
      <c r="A40" s="43" t="s">
        <v>223</v>
      </c>
      <c r="B40" s="73">
        <v>48211758</v>
      </c>
      <c r="C40" s="72"/>
      <c r="D40" s="73">
        <v>2149080</v>
      </c>
      <c r="E40" s="48"/>
      <c r="F40" s="42"/>
    </row>
    <row r="41" spans="1:6">
      <c r="A41" s="62" t="s">
        <v>260</v>
      </c>
      <c r="B41" s="73"/>
      <c r="C41" s="72"/>
      <c r="D41" s="73"/>
      <c r="E41" s="48"/>
      <c r="F41" s="66"/>
    </row>
    <row r="42" spans="1:6">
      <c r="A42" s="43" t="s">
        <v>224</v>
      </c>
      <c r="B42" s="75">
        <f>SUM(B9:B41)</f>
        <v>3794217</v>
      </c>
      <c r="C42" s="76"/>
      <c r="D42" s="75">
        <f>SUM(D9:D41)</f>
        <v>3895575</v>
      </c>
      <c r="E42" s="51"/>
      <c r="F42" s="66"/>
    </row>
    <row r="43" spans="1:6">
      <c r="A43" s="43" t="s">
        <v>26</v>
      </c>
      <c r="B43" s="76"/>
      <c r="C43" s="76"/>
      <c r="D43" s="76"/>
      <c r="E43" s="51"/>
      <c r="F43" s="66"/>
    </row>
    <row r="44" spans="1:6">
      <c r="A44" s="56" t="s">
        <v>225</v>
      </c>
      <c r="B44" s="73">
        <v>569132</v>
      </c>
      <c r="C44" s="72"/>
      <c r="D44" s="73">
        <v>-584335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>
        <v>-48211758</v>
      </c>
      <c r="C46" s="72"/>
      <c r="D46" s="73"/>
      <c r="E46" s="48"/>
      <c r="F46" s="42"/>
    </row>
    <row r="47" spans="1:6">
      <c r="A47" s="43" t="s">
        <v>243</v>
      </c>
      <c r="B47" s="77">
        <f>SUM(B42:B46)</f>
        <v>-43848409</v>
      </c>
      <c r="C47" s="77"/>
      <c r="D47" s="77">
        <f>SUM(D42:D46)</f>
        <v>3311240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 ht="30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 ht="30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 ht="29.25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2"/>
      <c r="D56" s="83"/>
      <c r="E56" s="53"/>
      <c r="F56" s="37"/>
    </row>
    <row r="57" spans="1:6" ht="30" thickBot="1">
      <c r="A57" s="58" t="s">
        <v>246</v>
      </c>
      <c r="B57" s="84">
        <f>B47+B55</f>
        <v>-43848409</v>
      </c>
      <c r="C57" s="85"/>
      <c r="D57" s="84">
        <f>D47+D55</f>
        <v>3311240</v>
      </c>
      <c r="E57" s="53"/>
      <c r="F57" s="37"/>
    </row>
    <row r="58" spans="1:6" ht="15.75" thickTop="1">
      <c r="A58" s="59"/>
      <c r="B58" s="83"/>
      <c r="C58" s="72"/>
      <c r="D58" s="83"/>
      <c r="E58" s="53"/>
      <c r="F58" s="37"/>
    </row>
    <row r="59" spans="1:6">
      <c r="A59" s="60" t="s">
        <v>234</v>
      </c>
      <c r="B59" s="83"/>
      <c r="C59" s="72"/>
      <c r="D59" s="83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2020-07-22T06:46:13Z</dcterms:modified>
</cp:coreProperties>
</file>