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Pasqyra e performances" sheetId="2" r:id="rId1"/>
  </sheets>
  <calcPr calcId="152511"/>
</workbook>
</file>

<file path=xl/calcChain.xml><?xml version="1.0" encoding="utf-8"?>
<calcChain xmlns="http://schemas.openxmlformats.org/spreadsheetml/2006/main">
  <c r="C23" i="2" l="1"/>
  <c r="B21" i="2"/>
  <c r="B23" i="2" s="1"/>
  <c r="C16" i="2"/>
  <c r="B16" i="2"/>
  <c r="C12" i="2"/>
  <c r="B12" i="2"/>
  <c r="B17" i="2" s="1"/>
  <c r="B25" i="2" s="1"/>
  <c r="B27" i="2" s="1"/>
  <c r="C7" i="2"/>
  <c r="C17" i="2" s="1"/>
  <c r="C25" i="2" s="1"/>
  <c r="C27" i="2" s="1"/>
</calcChain>
</file>

<file path=xl/sharedStrings.xml><?xml version="1.0" encoding="utf-8"?>
<sst xmlns="http://schemas.openxmlformats.org/spreadsheetml/2006/main" count="27" uniqueCount="26">
  <si>
    <t>Periudha</t>
  </si>
  <si>
    <t>Raportuese</t>
  </si>
  <si>
    <t>Shuma</t>
  </si>
  <si>
    <t>Magnum Opus Group</t>
  </si>
  <si>
    <t>PASQYRA E TË ARDHURAVE DHE SHPENZIMEVE</t>
  </si>
  <si>
    <r>
      <t>Para ardh</t>
    </r>
    <r>
      <rPr>
        <b/>
        <sz val="9"/>
        <rFont val="Calibri"/>
        <family val="2"/>
      </rPr>
      <t>ë</t>
    </r>
    <r>
      <rPr>
        <b/>
        <sz val="9"/>
        <rFont val="Arial"/>
        <family val="2"/>
        <charset val="238"/>
      </rPr>
      <t>se</t>
    </r>
  </si>
  <si>
    <t>(sipas natyres) - e detyrueshme</t>
  </si>
  <si>
    <t>Shitjet neto</t>
  </si>
  <si>
    <t>Të ardhura të tjera nga veprimtaritë e shfrytëzimit</t>
  </si>
  <si>
    <t>Ndryshimet në inventarin e produkteve të gatshme dhe punës në proces</t>
  </si>
  <si>
    <t>Puna e kryer nga njësia ekonomike raportuese për qëllimet e veta dhe e kapitalizuar</t>
  </si>
  <si>
    <t>Mallrat, lëndët e para dhe shërbimet</t>
  </si>
  <si>
    <t>Shpenzime të tjera nga veprimtaritë e shfrytëzimit</t>
  </si>
  <si>
    <t>Shpenzime të personelit</t>
  </si>
  <si>
    <t>Pagat</t>
  </si>
  <si>
    <t>Shpenzimet e sigurimeve shoqërore dhe shëndetësore</t>
  </si>
  <si>
    <t xml:space="preserve">Amortizimi </t>
  </si>
  <si>
    <t>Shpenzime të tjera</t>
  </si>
  <si>
    <t>Fitimi/(humbja) nga veprimtaritë e shfrytëzimit</t>
  </si>
  <si>
    <t>Të ardhura e shpenzime financiare</t>
  </si>
  <si>
    <t>Të ardhurat/(shpenzimet) nga interesi</t>
  </si>
  <si>
    <t>Fitime/(humbje) nga kurset e këmbimit</t>
  </si>
  <si>
    <t>Të tjera të ardhura/(shpenzime) financiare</t>
  </si>
  <si>
    <t>Fitimi/(humbja) para tatimit</t>
  </si>
  <si>
    <t>Shpenzimet e tatimit mbi fitimin</t>
  </si>
  <si>
    <t>Fitimi/(humbja) neto e periudhës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</si>
</sst>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sz val="10"/>
      <name val="Tahoma"/>
      <family val="2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Times New Roman"/>
      <family val="1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1">
    <xf numFmtId="0" fontId="0" fillId="0" borderId="0" xfId="0"/>
    <xf numFmtId="164" fontId="0" fillId="0" borderId="0" xfId="1" applyNumberFormat="1" applyFont="1"/>
    <xf numFmtId="0" fontId="2" fillId="0" borderId="0" xfId="0" applyFont="1" applyBorder="1" applyAlignment="1">
      <alignment vertical="center"/>
    </xf>
    <xf numFmtId="0" fontId="0" fillId="0" borderId="0" xfId="0" applyBorder="1"/>
    <xf numFmtId="164" fontId="0" fillId="0" borderId="0" xfId="1" applyNumberFormat="1" applyFont="1" applyBorder="1"/>
    <xf numFmtId="0" fontId="6" fillId="0" borderId="0" xfId="0" applyFont="1"/>
    <xf numFmtId="164" fontId="2" fillId="0" borderId="0" xfId="1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164" fontId="0" fillId="2" borderId="0" xfId="1" applyNumberFormat="1" applyFont="1" applyFill="1" applyBorder="1"/>
    <xf numFmtId="0" fontId="0" fillId="2" borderId="0" xfId="0" applyFill="1" applyBorder="1"/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164" fontId="10" fillId="0" borderId="0" xfId="1" applyNumberFormat="1" applyFont="1" applyBorder="1" applyAlignment="1">
      <alignment horizontal="left" vertical="center"/>
    </xf>
    <xf numFmtId="165" fontId="10" fillId="0" borderId="0" xfId="1" applyNumberFormat="1" applyFont="1" applyBorder="1" applyAlignment="1">
      <alignment horizontal="left" vertical="center"/>
    </xf>
    <xf numFmtId="37" fontId="11" fillId="0" borderId="0" xfId="1" applyNumberFormat="1" applyFont="1" applyFill="1" applyBorder="1" applyAlignment="1" applyProtection="1">
      <alignment horizontal="right" wrapText="1"/>
    </xf>
    <xf numFmtId="165" fontId="0" fillId="0" borderId="0" xfId="1" applyNumberFormat="1" applyFont="1"/>
    <xf numFmtId="165" fontId="0" fillId="0" borderId="0" xfId="1" applyNumberFormat="1" applyFont="1" applyBorder="1"/>
    <xf numFmtId="165" fontId="12" fillId="0" borderId="0" xfId="1" applyNumberFormat="1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164" fontId="10" fillId="0" borderId="0" xfId="1" applyNumberFormat="1" applyFont="1" applyFill="1" applyBorder="1" applyAlignment="1">
      <alignment horizontal="left" vertical="center"/>
    </xf>
    <xf numFmtId="165" fontId="10" fillId="0" borderId="0" xfId="1" applyNumberFormat="1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 indent="3"/>
    </xf>
    <xf numFmtId="164" fontId="10" fillId="0" borderId="0" xfId="1" applyNumberFormat="1" applyFont="1" applyBorder="1" applyAlignment="1">
      <alignment horizontal="left" vertical="center" indent="3"/>
    </xf>
    <xf numFmtId="165" fontId="10" fillId="0" borderId="0" xfId="1" applyNumberFormat="1" applyFont="1" applyBorder="1" applyAlignment="1">
      <alignment horizontal="left" vertical="center" indent="3"/>
    </xf>
    <xf numFmtId="0" fontId="13" fillId="0" borderId="0" xfId="0" applyFont="1" applyFill="1" applyBorder="1" applyAlignment="1">
      <alignment vertical="center"/>
    </xf>
    <xf numFmtId="164" fontId="13" fillId="0" borderId="1" xfId="1" applyNumberFormat="1" applyFont="1" applyFill="1" applyBorder="1" applyAlignment="1">
      <alignment vertical="center"/>
    </xf>
    <xf numFmtId="165" fontId="13" fillId="0" borderId="0" xfId="1" applyNumberFormat="1" applyFont="1" applyFill="1" applyBorder="1" applyAlignment="1">
      <alignment vertical="center"/>
    </xf>
    <xf numFmtId="165" fontId="13" fillId="0" borderId="1" xfId="1" applyNumberFormat="1" applyFont="1" applyFill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164" fontId="5" fillId="0" borderId="0" xfId="1" applyNumberFormat="1" applyFont="1" applyFill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164" fontId="12" fillId="0" borderId="0" xfId="1" applyNumberFormat="1" applyFont="1" applyBorder="1" applyAlignment="1">
      <alignment vertical="center"/>
    </xf>
    <xf numFmtId="165" fontId="13" fillId="0" borderId="0" xfId="1" applyNumberFormat="1" applyFont="1" applyBorder="1" applyAlignment="1">
      <alignment vertical="center"/>
    </xf>
    <xf numFmtId="165" fontId="0" fillId="0" borderId="0" xfId="0" applyNumberFormat="1"/>
    <xf numFmtId="164" fontId="2" fillId="0" borderId="1" xfId="1" applyNumberFormat="1" applyFont="1" applyFill="1" applyBorder="1" applyAlignment="1">
      <alignment vertical="center"/>
    </xf>
    <xf numFmtId="165" fontId="2" fillId="0" borderId="1" xfId="1" applyNumberFormat="1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164" fontId="9" fillId="0" borderId="0" xfId="1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64" fontId="9" fillId="0" borderId="1" xfId="1" applyNumberFormat="1" applyFont="1" applyFill="1" applyBorder="1" applyAlignment="1">
      <alignment horizontal="left" vertical="center"/>
    </xf>
    <xf numFmtId="165" fontId="9" fillId="0" borderId="1" xfId="1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164" fontId="12" fillId="0" borderId="0" xfId="1" applyNumberFormat="1" applyFont="1" applyFill="1" applyBorder="1" applyAlignment="1">
      <alignment horizontal="left" vertical="center"/>
    </xf>
    <xf numFmtId="165" fontId="12" fillId="0" borderId="0" xfId="1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/>
    </xf>
    <xf numFmtId="0" fontId="6" fillId="0" borderId="0" xfId="0" applyFont="1" applyFill="1" applyAlignment="1">
      <alignment horizontal="left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tabSelected="1" workbookViewId="0">
      <selection activeCell="A21" sqref="A21"/>
    </sheetView>
  </sheetViews>
  <sheetFormatPr defaultRowHeight="15" x14ac:dyDescent="0.25"/>
  <cols>
    <col min="1" max="1" width="72.28515625" customWidth="1"/>
    <col min="2" max="2" width="17.140625" style="1" customWidth="1"/>
    <col min="3" max="3" width="15" customWidth="1"/>
    <col min="4" max="4" width="30.42578125" customWidth="1"/>
    <col min="5" max="5" width="35.7109375" customWidth="1"/>
    <col min="6" max="6" width="24.140625" customWidth="1"/>
    <col min="7" max="7" width="11.85546875" customWidth="1"/>
    <col min="11" max="11" width="12.140625" customWidth="1"/>
  </cols>
  <sheetData>
    <row r="1" spans="1:3" x14ac:dyDescent="0.25">
      <c r="A1" s="5" t="s">
        <v>3</v>
      </c>
    </row>
    <row r="2" spans="1:3" ht="15" customHeight="1" x14ac:dyDescent="0.25">
      <c r="A2" s="49" t="s">
        <v>4</v>
      </c>
      <c r="B2" s="6" t="s">
        <v>0</v>
      </c>
      <c r="C2" s="7" t="s">
        <v>0</v>
      </c>
    </row>
    <row r="3" spans="1:3" ht="15.75" thickBot="1" x14ac:dyDescent="0.3">
      <c r="A3" s="50"/>
      <c r="B3" s="8" t="s">
        <v>1</v>
      </c>
      <c r="C3" s="9" t="s">
        <v>5</v>
      </c>
    </row>
    <row r="4" spans="1:3" ht="15.75" hidden="1" thickTop="1" x14ac:dyDescent="0.25">
      <c r="A4" s="10" t="s">
        <v>6</v>
      </c>
      <c r="B4" s="11"/>
      <c r="C4" s="12"/>
    </row>
    <row r="5" spans="1:3" ht="15.75" thickTop="1" x14ac:dyDescent="0.25">
      <c r="C5" s="13"/>
    </row>
    <row r="6" spans="1:3" x14ac:dyDescent="0.25">
      <c r="A6" s="14" t="s">
        <v>7</v>
      </c>
      <c r="B6" s="15">
        <v>28722033</v>
      </c>
      <c r="C6" s="17">
        <v>26321356</v>
      </c>
    </row>
    <row r="7" spans="1:3" x14ac:dyDescent="0.25">
      <c r="A7" s="14" t="s">
        <v>8</v>
      </c>
      <c r="B7" s="15">
        <v>10149</v>
      </c>
      <c r="C7" s="18">
        <f>13334640+373870</f>
        <v>13708510</v>
      </c>
    </row>
    <row r="8" spans="1:3" x14ac:dyDescent="0.25">
      <c r="A8" s="14" t="s">
        <v>9</v>
      </c>
      <c r="B8" s="15"/>
      <c r="C8" s="19"/>
    </row>
    <row r="9" spans="1:3" x14ac:dyDescent="0.25">
      <c r="A9" s="14" t="s">
        <v>10</v>
      </c>
      <c r="B9" s="15"/>
      <c r="C9" s="19"/>
    </row>
    <row r="10" spans="1:3" x14ac:dyDescent="0.25">
      <c r="A10" s="14" t="s">
        <v>11</v>
      </c>
      <c r="B10" s="15"/>
      <c r="C10" s="20"/>
    </row>
    <row r="11" spans="1:3" x14ac:dyDescent="0.25">
      <c r="A11" s="14" t="s">
        <v>12</v>
      </c>
      <c r="B11" s="15">
        <v>-8096652</v>
      </c>
      <c r="C11" s="16">
        <v>-20879210</v>
      </c>
    </row>
    <row r="12" spans="1:3" x14ac:dyDescent="0.25">
      <c r="A12" s="21" t="s">
        <v>13</v>
      </c>
      <c r="B12" s="22">
        <f>SUM(B13:B14)</f>
        <v>-9691046</v>
      </c>
      <c r="C12" s="23">
        <f>SUM(C13:C14)</f>
        <v>-11172838</v>
      </c>
    </row>
    <row r="13" spans="1:3" x14ac:dyDescent="0.25">
      <c r="A13" s="24" t="s">
        <v>14</v>
      </c>
      <c r="B13" s="25">
        <v>-8714138</v>
      </c>
      <c r="C13" s="26">
        <v>-9931615</v>
      </c>
    </row>
    <row r="14" spans="1:3" x14ac:dyDescent="0.25">
      <c r="A14" s="24" t="s">
        <v>15</v>
      </c>
      <c r="B14" s="25">
        <v>-976908</v>
      </c>
      <c r="C14" s="26">
        <v>-1241223</v>
      </c>
    </row>
    <row r="15" spans="1:3" x14ac:dyDescent="0.25">
      <c r="A15" s="14" t="s">
        <v>16</v>
      </c>
      <c r="B15" s="15">
        <v>-746921</v>
      </c>
      <c r="C15" s="16">
        <v>-937607</v>
      </c>
    </row>
    <row r="16" spans="1:3" x14ac:dyDescent="0.25">
      <c r="A16" s="14" t="s">
        <v>17</v>
      </c>
      <c r="B16" s="15">
        <f>-74500-1500-564249</f>
        <v>-640249</v>
      </c>
      <c r="C16" s="16">
        <f>-91802-94515</f>
        <v>-186317</v>
      </c>
    </row>
    <row r="17" spans="1:11" ht="15.75" thickBot="1" x14ac:dyDescent="0.3">
      <c r="A17" s="27" t="s">
        <v>18</v>
      </c>
      <c r="B17" s="28">
        <f>B6+B7+B11+B12+B15+B16</f>
        <v>9557314</v>
      </c>
      <c r="C17" s="30">
        <f>C6+C7+C11+C12+C15+C16</f>
        <v>6853894</v>
      </c>
    </row>
    <row r="18" spans="1:11" ht="15.75" thickTop="1" x14ac:dyDescent="0.25">
      <c r="A18" s="2"/>
      <c r="B18" s="31"/>
      <c r="C18" s="32"/>
    </row>
    <row r="19" spans="1:11" x14ac:dyDescent="0.25">
      <c r="A19" s="33" t="s">
        <v>19</v>
      </c>
      <c r="B19" s="34"/>
      <c r="C19" s="29"/>
    </row>
    <row r="20" spans="1:11" x14ac:dyDescent="0.25">
      <c r="A20" s="35" t="s">
        <v>20</v>
      </c>
      <c r="B20" s="36"/>
      <c r="C20" s="37"/>
      <c r="K20" s="38"/>
    </row>
    <row r="21" spans="1:11" x14ac:dyDescent="0.25">
      <c r="A21" s="14" t="s">
        <v>21</v>
      </c>
      <c r="B21" s="15">
        <f>531526-138281</f>
        <v>393245</v>
      </c>
      <c r="C21" s="16">
        <v>-446541</v>
      </c>
    </row>
    <row r="22" spans="1:11" x14ac:dyDescent="0.25">
      <c r="A22" s="14" t="s">
        <v>22</v>
      </c>
      <c r="B22" s="15"/>
      <c r="C22" s="16"/>
    </row>
    <row r="23" spans="1:11" ht="15.75" thickBot="1" x14ac:dyDescent="0.3">
      <c r="A23" s="2" t="s">
        <v>2</v>
      </c>
      <c r="B23" s="39">
        <f>SUM(B20:B22)</f>
        <v>393245</v>
      </c>
      <c r="C23" s="40">
        <f>SUM(C21:C22)</f>
        <v>-446541</v>
      </c>
    </row>
    <row r="24" spans="1:11" ht="15.75" thickTop="1" x14ac:dyDescent="0.25">
      <c r="A24" s="41"/>
      <c r="B24" s="42"/>
      <c r="C24" s="43"/>
    </row>
    <row r="25" spans="1:11" ht="15.75" thickBot="1" x14ac:dyDescent="0.3">
      <c r="A25" s="43" t="s">
        <v>23</v>
      </c>
      <c r="B25" s="44">
        <f>B17+B23</f>
        <v>9950559</v>
      </c>
      <c r="C25" s="45">
        <f>C17+C23</f>
        <v>6407353</v>
      </c>
    </row>
    <row r="26" spans="1:11" ht="15.75" thickTop="1" x14ac:dyDescent="0.25">
      <c r="A26" s="46" t="s">
        <v>24</v>
      </c>
      <c r="B26" s="47"/>
      <c r="C26" s="48"/>
    </row>
    <row r="27" spans="1:11" ht="15.75" thickBot="1" x14ac:dyDescent="0.3">
      <c r="A27" s="43" t="s">
        <v>25</v>
      </c>
      <c r="B27" s="44">
        <f>B25-B26</f>
        <v>9950559</v>
      </c>
      <c r="C27" s="45">
        <f>SUM(C25:C26)</f>
        <v>6407353</v>
      </c>
    </row>
    <row r="28" spans="1:11" ht="15.75" thickTop="1" x14ac:dyDescent="0.25">
      <c r="A28" s="3"/>
      <c r="B28" s="4"/>
      <c r="C28" s="3"/>
    </row>
    <row r="29" spans="1:11" x14ac:dyDescent="0.25">
      <c r="A29" s="3"/>
      <c r="B29" s="4"/>
      <c r="C29" s="3"/>
    </row>
    <row r="30" spans="1:11" x14ac:dyDescent="0.25">
      <c r="A30" s="3"/>
      <c r="B30" s="4"/>
      <c r="C30" s="3"/>
      <c r="G30" s="38"/>
    </row>
    <row r="36" spans="6:6" x14ac:dyDescent="0.25">
      <c r="F36" s="38"/>
    </row>
    <row r="37" spans="6:6" x14ac:dyDescent="0.25">
      <c r="F37" s="38"/>
    </row>
    <row r="38" spans="6:6" x14ac:dyDescent="0.25">
      <c r="F38" s="38"/>
    </row>
    <row r="39" spans="6:6" x14ac:dyDescent="0.25">
      <c r="F39" s="38"/>
    </row>
    <row r="40" spans="6:6" x14ac:dyDescent="0.25">
      <c r="F40" s="38"/>
    </row>
  </sheetData>
  <mergeCells count="1">
    <mergeCell ref="A2:A3"/>
  </mergeCells>
  <pageMargins left="0.7" right="0.7" top="0.75" bottom="0.75" header="0.3" footer="0.3"/>
  <pageSetup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2021-05-31T08:02:03Z</dcterms:modified>
</cp:coreProperties>
</file>