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5480" windowHeight="9240"/>
  </bookViews>
  <sheets>
    <sheet name="Sheet2" sheetId="6" r:id="rId1"/>
    <sheet name="Bilanci" sheetId="1" r:id="rId2"/>
    <sheet name="Te ardhura+ shp" sheetId="3" r:id="rId3"/>
    <sheet name="Shpjegime" sheetId="4" r:id="rId4"/>
    <sheet name="Sheet1" sheetId="5" r:id="rId5"/>
    <sheet name="Sheet3" sheetId="7" r:id="rId6"/>
  </sheets>
  <calcPr calcId="124519"/>
</workbook>
</file>

<file path=xl/calcChain.xml><?xml version="1.0" encoding="utf-8"?>
<calcChain xmlns="http://schemas.openxmlformats.org/spreadsheetml/2006/main">
  <c r="G66" i="1"/>
  <c r="G14"/>
  <c r="G12" s="1"/>
  <c r="F30" i="3"/>
  <c r="F23" s="1"/>
  <c r="F17"/>
  <c r="F16"/>
  <c r="F15" s="1"/>
  <c r="G50" i="1"/>
  <c r="G46" s="1"/>
  <c r="F33" i="3"/>
  <c r="F19"/>
  <c r="F10"/>
  <c r="G9" i="1"/>
  <c r="G17"/>
  <c r="G61"/>
  <c r="G26"/>
  <c r="G25" s="1"/>
  <c r="F14" i="3" l="1"/>
  <c r="G8" i="1"/>
  <c r="G32" s="1"/>
  <c r="F37" i="3" l="1"/>
  <c r="F40" l="1"/>
  <c r="F38"/>
  <c r="F39" s="1"/>
  <c r="G71" i="1"/>
  <c r="G73" s="1"/>
</calcChain>
</file>

<file path=xl/sharedStrings.xml><?xml version="1.0" encoding="utf-8"?>
<sst xmlns="http://schemas.openxmlformats.org/spreadsheetml/2006/main" count="233" uniqueCount="158">
  <si>
    <t>Nr</t>
  </si>
  <si>
    <t>A K T I V E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</si>
  <si>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</si>
  <si>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</si>
  <si>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</si>
  <si>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</si>
  <si>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</si>
  <si>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</si>
  <si>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</si>
  <si>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►</t>
  </si>
  <si>
    <t>Banka</t>
  </si>
  <si>
    <t>Arka</t>
  </si>
  <si>
    <t>Aktive te tjera financiare afatshkurtra</t>
  </si>
  <si>
    <t>Kerkesa te arketushme</t>
  </si>
  <si>
    <t>Instrumenta te tjera financiare dhe borxhi</t>
  </si>
  <si>
    <t>Debitore te tjere</t>
  </si>
  <si>
    <t>Inventari</t>
  </si>
  <si>
    <t>Lendet e para</t>
  </si>
  <si>
    <t>Prodhim ne proces</t>
  </si>
  <si>
    <t>Produkte te gatshme</t>
  </si>
  <si>
    <t>Mallra per rishitje</t>
  </si>
  <si>
    <t>Parapagesa per furnizime</t>
  </si>
  <si>
    <t>II</t>
  </si>
  <si>
    <t>A K T I V E T    A F A T G J A T A</t>
  </si>
  <si>
    <t>Aktive afatgjata materiale</t>
  </si>
  <si>
    <t>Toka</t>
  </si>
  <si>
    <t>Ndertesa</t>
  </si>
  <si>
    <t>Paisje COMPJUTERIKE</t>
  </si>
  <si>
    <t xml:space="preserve">Aktive tjera afat gjata materiale </t>
  </si>
  <si>
    <t>Aktive te tjera afatgjata</t>
  </si>
  <si>
    <t>Totali   Aktiveve</t>
  </si>
  <si>
    <t>PASIVET  DHE  KAPITALI</t>
  </si>
  <si>
    <t>P A S I V E T      A F A T S H K U R T R A</t>
  </si>
  <si>
    <t>Huamarjet</t>
  </si>
  <si>
    <t>Overdraftet bankare</t>
  </si>
  <si>
    <t>Huamarrje afat shkuatra</t>
  </si>
  <si>
    <t>Detyrimet tregetare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</si>
  <si>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</si>
  <si>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</si>
  <si>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</si>
  <si>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</si>
  <si>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</si>
  <si>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</si>
  <si>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</si>
  <si>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Kreditore te tjere</t>
  </si>
  <si>
    <t>Parapagimet e arketuara</t>
  </si>
  <si>
    <t>Te drejta e detyrime ndaj pronareve per kap.nen.</t>
  </si>
  <si>
    <t>P A S I V E T      A F A T G J A T A</t>
  </si>
  <si>
    <t>Huat  afatgjata</t>
  </si>
  <si>
    <t>Te tjera afatgjata</t>
  </si>
  <si>
    <t>III</t>
  </si>
  <si>
    <t xml:space="preserve">K A P I T A L I </t>
  </si>
  <si>
    <t>Kapitali  i  Pronarit</t>
  </si>
  <si>
    <t>Fitimi  (Humbja)   e   vitit   financiar</t>
  </si>
  <si>
    <t xml:space="preserve">Totali   Pasiveve </t>
  </si>
  <si>
    <t>(  Bazuar ne klasifikimin e Shpenzimeve sipas Natyres  )</t>
  </si>
  <si>
    <t>Pershkrimi  i  Elementeve</t>
  </si>
  <si>
    <t>TE ARDHURAT</t>
  </si>
  <si>
    <t>SHPENZIMET  =1+2+3+4+5</t>
  </si>
  <si>
    <t>Shpenzime per materiale</t>
  </si>
  <si>
    <t>Inventar ne celje</t>
  </si>
  <si>
    <t>Inventari ne fund te vitit</t>
  </si>
  <si>
    <t>Shpenzime personeli</t>
  </si>
  <si>
    <t xml:space="preserve">Pagat </t>
  </si>
  <si>
    <t>Siguracion</t>
  </si>
  <si>
    <t>Amortizimi i Aktiveve Afatgjata</t>
  </si>
  <si>
    <t>Te tjera</t>
  </si>
  <si>
    <t>Energji uji,fax,telefon,internet</t>
  </si>
  <si>
    <t>Shpenzime te qarkullimit te mallit e transportit</t>
  </si>
  <si>
    <t>Benzin/Naft/Gaz</t>
  </si>
  <si>
    <t>Qera ambjenti</t>
  </si>
  <si>
    <t xml:space="preserve">Pagesa </t>
  </si>
  <si>
    <t>Shpenzime administrative,mirembajtje dhe te tjera</t>
  </si>
  <si>
    <t>Shpenzime financiare</t>
  </si>
  <si>
    <t>Interesa te paguara dhe komisione bankare</t>
  </si>
  <si>
    <t>A</t>
  </si>
  <si>
    <t xml:space="preserve">Fitimi para tatimeve  </t>
  </si>
  <si>
    <t>Tatimi mbi fitimin</t>
  </si>
  <si>
    <t>B</t>
  </si>
  <si>
    <t xml:space="preserve">Fitimi  pas tatimit </t>
  </si>
  <si>
    <t>S H E N I M E T          S P J E G U E S E</t>
  </si>
  <si>
    <t>Sqarim:</t>
  </si>
  <si>
    <t xml:space="preserve">     Dhënia e shënimeve shpjeguese në këtë pjesë është e detyrueshme sipas SKK 15.</t>
  </si>
  <si>
    <t xml:space="preserve">     Plotesimi i te dhenave të kësaj pjese duhet të bëhet sipas kërkesave dhe strukturës standarte te </t>
  </si>
  <si>
    <t>percaktuara ne SKK 15.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</si>
  <si>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</si>
  <si>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</si>
  <si>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</si>
  <si>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</si>
  <si>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</si>
  <si>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</si>
  <si>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Standartet Kombetare te Kontabilitetit ne Shqiperi.(SKK 15)</t>
  </si>
  <si>
    <t xml:space="preserve">     Baza e pergatitjes se PF : Te drejtat dhe detyrimet e konstatuara.(SSK 15) </t>
  </si>
  <si>
    <t xml:space="preserve">     Parimet dhe karakteristikat cilesore te perdorura per hartimin e P.F. : (SKK 15)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</si>
  <si>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</si>
  <si>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</si>
  <si>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</si>
  <si>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</si>
  <si>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</si>
  <si>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</si>
  <si>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</si>
  <si>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</si>
  <si>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</si>
  <si>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</si>
  <si>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</si>
  <si>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</si>
  <si>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</si>
  <si>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</si>
  <si>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</si>
  <si>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</si>
  <si>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</si>
  <si>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</si>
  <si>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</si>
  <si>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</si>
  <si>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>Per Drejtimin  e Mikronjesise</t>
  </si>
  <si>
    <t>Nga  shitja  e  produkteve</t>
  </si>
  <si>
    <t>Emertimi dhe Forma ligjore</t>
  </si>
  <si>
    <t>NIPT -i</t>
  </si>
  <si>
    <t>Adresa e Selise</t>
  </si>
  <si>
    <t>Tirane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</si>
  <si>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</si>
  <si>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</si>
  <si>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</si>
  <si>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</si>
  <si>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Nr.15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</si>
  <si>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</si>
  <si>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</si>
  <si>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</si>
  <si>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</si>
  <si>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Pasqyra Financiare jane te shprehura ne</t>
  </si>
  <si>
    <t>Leke</t>
  </si>
  <si>
    <t>Pasqyra Financiare jane te rumbullakosura ne</t>
  </si>
  <si>
    <t>leke</t>
  </si>
  <si>
    <t xml:space="preserve">  Periudha  Kontabel e Pasqyrave Financiare</t>
  </si>
  <si>
    <t>Nga</t>
  </si>
  <si>
    <t>Deri</t>
  </si>
  <si>
    <t xml:space="preserve">  Data  e  mbylljes se Pasqyrave Financiare                                 </t>
  </si>
  <si>
    <t>HOXHA SECURITY</t>
  </si>
  <si>
    <t>TIRANE</t>
  </si>
  <si>
    <t>VALBONA HOXHA</t>
  </si>
  <si>
    <t>L02318007J</t>
  </si>
  <si>
    <t>NIPT L02318007J</t>
  </si>
  <si>
    <t xml:space="preserve">Mikronjesia            HOXHA SECURITY                               </t>
  </si>
  <si>
    <t>Shpenzimet per blerjet e materialeve</t>
  </si>
  <si>
    <t>Gjoba</t>
  </si>
  <si>
    <t>( VALBONA HOXHA )</t>
  </si>
  <si>
    <t>SHOERIA E RUAJTJES DHE SIGURISE FIZIKE</t>
  </si>
  <si>
    <t>Te tjera te arketushme</t>
  </si>
  <si>
    <t>Fitim i pashperndare</t>
  </si>
  <si>
    <t>Viti   2013</t>
  </si>
  <si>
    <t>01.01.2013</t>
  </si>
  <si>
    <t>31.12.2013</t>
  </si>
  <si>
    <t>Pasqyra   e   te   Ardhurave   dhe   Shpenzimeve     2013</t>
  </si>
  <si>
    <t>Pasqyrat    Financiare    te    Vitit   2013</t>
  </si>
  <si>
    <t>Taksat VENDORE e Bashkiake</t>
  </si>
  <si>
    <t>Terheqje nga pronari</t>
  </si>
  <si>
    <t>08.02.2014</t>
  </si>
  <si>
    <t>Fitimi I tatueshem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</si>
</sst>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36">
    <font>
      <sz val="11"/>
      <color theme="1"/>
      <name val="Calibri"/>
      <family val="2"/>
      <scheme val="minor"/>
    </font>
    <font>
      <u/>
      <sz val="12"/>
      <name val="Arial"/>
    </font>
    <font>
      <u/>
      <sz val="10"/>
      <name val="Arial"/>
    </font>
    <font>
      <u/>
      <sz val="14"/>
      <name val="Arial"/>
    </font>
    <font>
      <sz val="10"/>
      <name val="Arial"/>
    </font>
    <font>
      <sz val="9"/>
      <name val="Arial"/>
    </font>
    <font>
      <b/>
      <sz val="16"/>
      <name val="Arial"/>
    </font>
    <font>
      <b/>
      <sz val="9"/>
      <name val="Arial"/>
    </font>
    <font>
      <sz val="9"/>
      <name val="Times New Roman"/>
      <family val="1"/>
    </font>
    <font>
      <i/>
      <sz val="9"/>
      <name val="Arial"/>
    </font>
    <font>
      <i/>
      <sz val="9"/>
      <name val="Arial"/>
      <family val="2"/>
    </font>
    <font>
      <b/>
      <sz val="14"/>
      <name val="Arial"/>
    </font>
    <font>
      <sz val="10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sz val="12"/>
      <name val="Arial"/>
    </font>
    <font>
      <b/>
      <sz val="10"/>
      <name val="Arial"/>
    </font>
    <font>
      <b/>
      <sz val="10"/>
      <name val="Arial"/>
      <family val="2"/>
    </font>
    <font>
      <i/>
      <sz val="10"/>
      <name val="Arial"/>
    </font>
    <font>
      <sz val="8"/>
      <name val="Arial"/>
    </font>
    <font>
      <b/>
      <u/>
      <sz val="14"/>
      <name val="Arial"/>
    </font>
    <font>
      <b/>
      <u/>
      <sz val="12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5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/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3" fontId="4" fillId="0" borderId="0" xfId="0" applyNumberFormat="1" applyFont="1" applyAlignment="1">
      <alignment vertical="center"/>
    </xf>
    <xf numFmtId="3" fontId="16" fillId="0" borderId="1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" xfId="0" applyFont="1" applyBorder="1"/>
    <xf numFmtId="0" fontId="4" fillId="0" borderId="12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13" xfId="0" applyFont="1" applyBorder="1"/>
    <xf numFmtId="0" fontId="20" fillId="0" borderId="1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9" fillId="0" borderId="0" xfId="0" applyFont="1" applyBorder="1"/>
    <xf numFmtId="0" fontId="19" fillId="0" borderId="0" xfId="0" applyFont="1" applyBorder="1" applyAlignment="1"/>
    <xf numFmtId="0" fontId="19" fillId="0" borderId="0" xfId="0" applyFont="1" applyFill="1" applyBorder="1"/>
    <xf numFmtId="0" fontId="0" fillId="0" borderId="0" xfId="0" applyBorder="1"/>
    <xf numFmtId="0" fontId="4" fillId="0" borderId="8" xfId="0" applyFont="1" applyBorder="1"/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/>
    <xf numFmtId="0" fontId="15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2" xfId="0" applyFont="1" applyBorder="1"/>
    <xf numFmtId="3" fontId="4" fillId="0" borderId="9" xfId="0" applyNumberFormat="1" applyFont="1" applyBorder="1" applyAlignment="1">
      <alignment horizontal="right" vertical="center"/>
    </xf>
    <xf numFmtId="3" fontId="17" fillId="0" borderId="9" xfId="0" applyNumberFormat="1" applyFont="1" applyBorder="1" applyAlignment="1">
      <alignment horizontal="right" vertical="center"/>
    </xf>
    <xf numFmtId="0" fontId="14" fillId="0" borderId="0" xfId="0" applyFont="1" applyBorder="1"/>
    <xf numFmtId="0" fontId="11" fillId="0" borderId="0" xfId="0" applyFont="1" applyBorder="1" applyAlignment="1">
      <alignment horizontal="right" vertical="center"/>
    </xf>
    <xf numFmtId="0" fontId="25" fillId="0" borderId="0" xfId="0" applyFont="1" applyBorder="1"/>
    <xf numFmtId="0" fontId="17" fillId="0" borderId="14" xfId="0" applyFont="1" applyBorder="1"/>
    <xf numFmtId="0" fontId="25" fillId="0" borderId="14" xfId="0" applyFont="1" applyBorder="1" applyAlignment="1">
      <alignment horizontal="right"/>
    </xf>
    <xf numFmtId="0" fontId="25" fillId="0" borderId="14" xfId="0" applyFont="1" applyBorder="1" applyAlignment="1">
      <alignment horizontal="center"/>
    </xf>
    <xf numFmtId="0" fontId="25" fillId="0" borderId="14" xfId="0" applyFont="1" applyBorder="1"/>
    <xf numFmtId="0" fontId="25" fillId="0" borderId="6" xfId="0" applyFont="1" applyBorder="1"/>
    <xf numFmtId="0" fontId="25" fillId="0" borderId="6" xfId="0" applyFont="1" applyBorder="1" applyAlignment="1">
      <alignment horizontal="right"/>
    </xf>
    <xf numFmtId="0" fontId="25" fillId="0" borderId="11" xfId="0" applyFont="1" applyBorder="1" applyAlignment="1">
      <alignment horizontal="center"/>
    </xf>
    <xf numFmtId="0" fontId="25" fillId="0" borderId="11" xfId="0" applyFont="1" applyBorder="1"/>
    <xf numFmtId="0" fontId="25" fillId="0" borderId="6" xfId="0" applyFont="1" applyBorder="1" applyAlignment="1">
      <alignment horizontal="center"/>
    </xf>
    <xf numFmtId="0" fontId="25" fillId="0" borderId="0" xfId="0" applyNumberFormat="1" applyFont="1" applyBorder="1" applyAlignment="1">
      <alignment horizontal="center"/>
    </xf>
    <xf numFmtId="0" fontId="26" fillId="0" borderId="0" xfId="0" applyFont="1" applyBorder="1"/>
    <xf numFmtId="0" fontId="27" fillId="0" borderId="0" xfId="0" applyFont="1" applyBorder="1"/>
    <xf numFmtId="0" fontId="17" fillId="0" borderId="0" xfId="0" applyFont="1" applyBorder="1"/>
    <xf numFmtId="0" fontId="23" fillId="0" borderId="0" xfId="0" applyFont="1" applyBorder="1"/>
    <xf numFmtId="0" fontId="25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1" fillId="0" borderId="0" xfId="0" applyFont="1" applyBorder="1"/>
    <xf numFmtId="0" fontId="23" fillId="0" borderId="15" xfId="0" applyFont="1" applyBorder="1"/>
    <xf numFmtId="0" fontId="14" fillId="0" borderId="16" xfId="0" applyFont="1" applyBorder="1"/>
    <xf numFmtId="0" fontId="14" fillId="0" borderId="17" xfId="0" applyFont="1" applyBorder="1"/>
    <xf numFmtId="0" fontId="24" fillId="0" borderId="18" xfId="0" applyFont="1" applyBorder="1"/>
    <xf numFmtId="0" fontId="25" fillId="0" borderId="19" xfId="0" applyFont="1" applyBorder="1"/>
    <xf numFmtId="0" fontId="25" fillId="0" borderId="20" xfId="0" applyFont="1" applyBorder="1"/>
    <xf numFmtId="0" fontId="25" fillId="0" borderId="21" xfId="0" applyFont="1" applyBorder="1"/>
    <xf numFmtId="0" fontId="23" fillId="0" borderId="18" xfId="0" applyFont="1" applyBorder="1"/>
    <xf numFmtId="0" fontId="14" fillId="0" borderId="19" xfId="0" applyFont="1" applyBorder="1"/>
    <xf numFmtId="0" fontId="23" fillId="0" borderId="19" xfId="0" applyFont="1" applyBorder="1"/>
    <xf numFmtId="0" fontId="14" fillId="0" borderId="18" xfId="0" applyFont="1" applyBorder="1"/>
    <xf numFmtId="0" fontId="25" fillId="0" borderId="18" xfId="0" applyFont="1" applyBorder="1"/>
    <xf numFmtId="0" fontId="22" fillId="0" borderId="18" xfId="0" applyFont="1" applyBorder="1"/>
    <xf numFmtId="0" fontId="22" fillId="0" borderId="19" xfId="0" applyFont="1" applyBorder="1"/>
    <xf numFmtId="0" fontId="23" fillId="0" borderId="22" xfId="0" applyFont="1" applyBorder="1"/>
    <xf numFmtId="0" fontId="23" fillId="0" borderId="23" xfId="0" applyFont="1" applyBorder="1"/>
    <xf numFmtId="0" fontId="23" fillId="0" borderId="24" xfId="0" applyFont="1" applyBorder="1"/>
    <xf numFmtId="3" fontId="0" fillId="0" borderId="0" xfId="0" applyNumberFormat="1"/>
    <xf numFmtId="0" fontId="34" fillId="0" borderId="0" xfId="0" applyFont="1"/>
    <xf numFmtId="0" fontId="22" fillId="0" borderId="0" xfId="0" applyFont="1"/>
    <xf numFmtId="0" fontId="7" fillId="0" borderId="5" xfId="0" applyFont="1" applyBorder="1" applyAlignment="1">
      <alignment horizontal="center" vertical="center"/>
    </xf>
    <xf numFmtId="43" fontId="4" fillId="0" borderId="4" xfId="1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3" fontId="14" fillId="0" borderId="0" xfId="0" applyNumberFormat="1" applyFont="1"/>
    <xf numFmtId="165" fontId="0" fillId="0" borderId="0" xfId="1" applyNumberFormat="1" applyFont="1"/>
    <xf numFmtId="0" fontId="25" fillId="0" borderId="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>
      <selection activeCell="E8" sqref="E8"/>
    </sheetView>
  </sheetViews>
  <sheetFormatPr defaultRowHeight="15"/>
  <cols>
    <col min="9" max="9" width="15.85546875" customWidth="1"/>
  </cols>
  <sheetData>
    <row r="1" spans="1:9" ht="15.75" thickBot="1"/>
    <row r="2" spans="1:9">
      <c r="A2" s="92"/>
      <c r="B2" s="93"/>
      <c r="C2" s="93"/>
      <c r="D2" s="93"/>
      <c r="E2" s="93"/>
      <c r="F2" s="93"/>
      <c r="G2" s="93"/>
      <c r="H2" s="93"/>
      <c r="I2" s="94"/>
    </row>
    <row r="3" spans="1:9">
      <c r="A3" s="95"/>
      <c r="B3" s="73" t="s">
        <v>116</v>
      </c>
      <c r="C3" s="73"/>
      <c r="D3" s="73"/>
      <c r="E3" s="74" t="s">
        <v>137</v>
      </c>
      <c r="F3" s="75"/>
      <c r="G3" s="76"/>
      <c r="H3" s="77"/>
      <c r="I3" s="96"/>
    </row>
    <row r="4" spans="1:9">
      <c r="A4" s="95"/>
      <c r="B4" s="73" t="s">
        <v>117</v>
      </c>
      <c r="C4" s="73"/>
      <c r="D4" s="73"/>
      <c r="E4" s="78" t="s">
        <v>140</v>
      </c>
      <c r="F4" s="79"/>
      <c r="G4" s="80"/>
      <c r="H4" s="81"/>
      <c r="I4" s="97"/>
    </row>
    <row r="5" spans="1:9">
      <c r="A5" s="95"/>
      <c r="B5" s="73" t="s">
        <v>118</v>
      </c>
      <c r="C5" s="73"/>
      <c r="D5" s="73"/>
      <c r="E5" s="77" t="s">
        <v>138</v>
      </c>
      <c r="F5" s="77"/>
      <c r="G5" s="77"/>
      <c r="H5" s="77"/>
      <c r="I5" s="98"/>
    </row>
    <row r="6" spans="1:9">
      <c r="A6" s="95"/>
      <c r="B6" s="73"/>
      <c r="C6" s="73"/>
      <c r="D6" s="73"/>
      <c r="E6" s="73"/>
      <c r="F6" s="73"/>
      <c r="G6" s="82" t="s">
        <v>119</v>
      </c>
      <c r="H6" s="82"/>
      <c r="I6" s="97"/>
    </row>
    <row r="7" spans="1:9">
      <c r="A7" s="95"/>
      <c r="B7" s="73" t="s">
        <v>120</v>
      </c>
      <c r="C7" s="73"/>
      <c r="D7" s="73"/>
      <c r="E7" s="77"/>
      <c r="F7" s="83"/>
      <c r="G7" s="73"/>
      <c r="H7" s="73"/>
      <c r="I7" s="96"/>
    </row>
    <row r="8" spans="1:9">
      <c r="A8" s="95"/>
      <c r="B8" s="73" t="s">
        <v>121</v>
      </c>
      <c r="C8" s="73"/>
      <c r="D8" s="73"/>
      <c r="E8" s="78"/>
      <c r="F8" s="76"/>
      <c r="G8" s="73"/>
      <c r="H8" s="73"/>
      <c r="I8" s="96"/>
    </row>
    <row r="9" spans="1:9">
      <c r="A9" s="95"/>
      <c r="B9" s="73"/>
      <c r="C9" s="73"/>
      <c r="D9" s="73"/>
      <c r="E9" s="73"/>
      <c r="F9" s="73"/>
      <c r="G9" s="73"/>
      <c r="H9" s="73"/>
      <c r="I9" s="96"/>
    </row>
    <row r="10" spans="1:9" ht="27" customHeight="1">
      <c r="A10" s="95"/>
      <c r="B10" s="73" t="s">
        <v>122</v>
      </c>
      <c r="C10" s="73"/>
      <c r="D10" s="73"/>
      <c r="E10" s="119" t="s">
        <v>146</v>
      </c>
      <c r="F10" s="120"/>
      <c r="G10" s="120"/>
      <c r="H10" s="120"/>
      <c r="I10" s="121"/>
    </row>
    <row r="11" spans="1:9">
      <c r="A11" s="95"/>
      <c r="B11" s="73"/>
      <c r="C11" s="73"/>
      <c r="D11" s="73"/>
      <c r="E11" s="73"/>
      <c r="F11" s="73"/>
      <c r="G11" s="73"/>
      <c r="H11" s="73"/>
      <c r="I11" s="96"/>
    </row>
    <row r="12" spans="1:9" ht="15.75">
      <c r="A12" s="95"/>
      <c r="B12" s="84"/>
      <c r="C12" s="85"/>
      <c r="D12" s="85"/>
      <c r="E12" s="85"/>
      <c r="F12" s="85"/>
      <c r="G12" s="85"/>
      <c r="H12" s="85"/>
      <c r="I12" s="96"/>
    </row>
    <row r="13" spans="1:9">
      <c r="A13" s="99"/>
      <c r="B13" s="86"/>
      <c r="C13" s="86"/>
      <c r="D13" s="86"/>
      <c r="E13" s="86"/>
      <c r="F13" s="86"/>
      <c r="G13" s="86"/>
      <c r="H13" s="86"/>
      <c r="I13" s="100"/>
    </row>
    <row r="14" spans="1:9">
      <c r="A14" s="99"/>
      <c r="B14" s="86"/>
      <c r="C14" s="86"/>
      <c r="D14" s="86"/>
      <c r="E14" s="86"/>
      <c r="F14" s="86"/>
      <c r="G14" s="86"/>
      <c r="H14" s="86"/>
      <c r="I14" s="100"/>
    </row>
    <row r="15" spans="1:9">
      <c r="A15" s="99"/>
      <c r="B15" s="87"/>
      <c r="C15" s="87"/>
      <c r="D15" s="87"/>
      <c r="E15" s="87"/>
      <c r="F15" s="87"/>
      <c r="G15" s="87"/>
      <c r="H15" s="87"/>
      <c r="I15" s="101"/>
    </row>
    <row r="16" spans="1:9">
      <c r="A16" s="99"/>
      <c r="B16" s="87"/>
      <c r="C16" s="87"/>
      <c r="D16" s="87"/>
      <c r="E16" s="87"/>
      <c r="F16" s="87"/>
      <c r="G16" s="87"/>
      <c r="H16" s="87"/>
      <c r="I16" s="101"/>
    </row>
    <row r="17" spans="1:9">
      <c r="A17" s="99"/>
      <c r="B17" s="87"/>
      <c r="C17" s="87"/>
      <c r="D17" s="87"/>
      <c r="E17" s="87"/>
      <c r="F17" s="87"/>
      <c r="G17" s="87"/>
      <c r="H17" s="87"/>
      <c r="I17" s="101"/>
    </row>
    <row r="18" spans="1:9">
      <c r="A18" s="99"/>
      <c r="B18" s="87"/>
      <c r="C18" s="87"/>
      <c r="D18" s="87"/>
      <c r="E18" s="87"/>
      <c r="F18" s="87"/>
      <c r="G18" s="87"/>
      <c r="H18" s="87"/>
      <c r="I18" s="101"/>
    </row>
    <row r="19" spans="1:9">
      <c r="A19" s="99"/>
      <c r="B19" s="87"/>
      <c r="C19" s="87"/>
      <c r="D19" s="87"/>
      <c r="E19" s="87"/>
      <c r="F19" s="87"/>
      <c r="G19" s="87"/>
      <c r="H19" s="87"/>
      <c r="I19" s="101"/>
    </row>
    <row r="20" spans="1:9" ht="33.75">
      <c r="A20" s="122" t="s">
        <v>123</v>
      </c>
      <c r="B20" s="123"/>
      <c r="C20" s="123"/>
      <c r="D20" s="123"/>
      <c r="E20" s="123"/>
      <c r="F20" s="123"/>
      <c r="G20" s="123"/>
      <c r="H20" s="123"/>
      <c r="I20" s="124"/>
    </row>
    <row r="21" spans="1:9">
      <c r="A21" s="102"/>
      <c r="B21" s="125" t="s">
        <v>124</v>
      </c>
      <c r="C21" s="125"/>
      <c r="D21" s="125"/>
      <c r="E21" s="125"/>
      <c r="F21" s="125"/>
      <c r="G21" s="125"/>
      <c r="H21" s="125"/>
      <c r="I21" s="126"/>
    </row>
    <row r="22" spans="1:9">
      <c r="A22" s="102"/>
      <c r="B22" s="125" t="s">
        <v>125</v>
      </c>
      <c r="C22" s="125"/>
      <c r="D22" s="125"/>
      <c r="E22" s="125"/>
      <c r="F22" s="125"/>
      <c r="G22" s="125"/>
      <c r="H22" s="125"/>
      <c r="I22" s="126"/>
    </row>
    <row r="23" spans="1:9">
      <c r="A23" s="99"/>
      <c r="B23" s="87"/>
      <c r="C23" s="87"/>
      <c r="D23" s="87"/>
      <c r="E23" s="87"/>
      <c r="F23" s="87"/>
      <c r="G23" s="87"/>
      <c r="H23" s="87"/>
      <c r="I23" s="101"/>
    </row>
    <row r="24" spans="1:9">
      <c r="A24" s="99"/>
      <c r="B24" s="87"/>
      <c r="C24" s="87"/>
      <c r="D24" s="87"/>
      <c r="E24" s="87"/>
      <c r="F24" s="87"/>
      <c r="G24" s="87"/>
      <c r="H24" s="87"/>
      <c r="I24" s="101"/>
    </row>
    <row r="25" spans="1:9" ht="33.75">
      <c r="A25" s="99"/>
      <c r="B25" s="87"/>
      <c r="C25" s="87"/>
      <c r="D25" s="87"/>
      <c r="E25" s="89" t="s">
        <v>149</v>
      </c>
      <c r="F25" s="87"/>
      <c r="G25" s="87"/>
      <c r="H25" s="87"/>
      <c r="I25" s="101"/>
    </row>
    <row r="26" spans="1:9">
      <c r="A26" s="99"/>
      <c r="B26" s="87"/>
      <c r="C26" s="87"/>
      <c r="D26" s="87"/>
      <c r="E26" s="87"/>
      <c r="F26" s="87"/>
      <c r="G26" s="87"/>
      <c r="H26" s="87"/>
      <c r="I26" s="101"/>
    </row>
    <row r="27" spans="1:9">
      <c r="A27" s="99"/>
      <c r="B27" s="87"/>
      <c r="C27" s="87"/>
      <c r="D27" s="87"/>
      <c r="E27" s="87"/>
      <c r="F27" s="87"/>
      <c r="G27" s="87"/>
      <c r="H27" s="87"/>
      <c r="I27" s="101"/>
    </row>
    <row r="28" spans="1:9">
      <c r="A28" s="99"/>
      <c r="B28" s="87"/>
      <c r="C28" s="87"/>
      <c r="D28" s="87"/>
      <c r="E28" s="87"/>
      <c r="F28" s="87"/>
      <c r="G28" s="87"/>
      <c r="H28" s="87"/>
      <c r="I28" s="101"/>
    </row>
    <row r="29" spans="1:9">
      <c r="A29" s="99"/>
      <c r="B29" s="87"/>
      <c r="C29" s="87"/>
      <c r="D29" s="87"/>
      <c r="E29" s="87"/>
      <c r="F29" s="87"/>
      <c r="G29" s="87"/>
      <c r="H29" s="87"/>
      <c r="I29" s="101"/>
    </row>
    <row r="30" spans="1:9">
      <c r="A30" s="99"/>
      <c r="B30" s="87"/>
      <c r="C30" s="87"/>
      <c r="D30" s="87"/>
      <c r="E30" s="87"/>
      <c r="F30" s="87"/>
      <c r="G30" s="87"/>
      <c r="H30" s="87"/>
      <c r="I30" s="101"/>
    </row>
    <row r="31" spans="1:9">
      <c r="A31" s="99"/>
      <c r="B31" s="87"/>
      <c r="C31" s="87"/>
      <c r="D31" s="87"/>
      <c r="E31" s="87"/>
      <c r="F31" s="87"/>
      <c r="G31" s="87"/>
      <c r="H31" s="87"/>
      <c r="I31" s="101"/>
    </row>
    <row r="32" spans="1:9">
      <c r="A32" s="99"/>
      <c r="B32" s="87"/>
      <c r="C32" s="87"/>
      <c r="D32" s="87"/>
      <c r="E32" s="87"/>
      <c r="F32" s="87"/>
      <c r="G32" s="87"/>
      <c r="H32" s="87"/>
      <c r="I32" s="101"/>
    </row>
    <row r="33" spans="1:9">
      <c r="A33" s="103"/>
      <c r="B33" s="73" t="s">
        <v>126</v>
      </c>
      <c r="C33" s="73"/>
      <c r="D33" s="73"/>
      <c r="E33" s="73"/>
      <c r="F33" s="73"/>
      <c r="G33" s="118" t="s">
        <v>127</v>
      </c>
      <c r="H33" s="118"/>
      <c r="I33" s="96"/>
    </row>
    <row r="34" spans="1:9">
      <c r="A34" s="103"/>
      <c r="B34" s="73" t="s">
        <v>128</v>
      </c>
      <c r="C34" s="73"/>
      <c r="D34" s="73"/>
      <c r="E34" s="73"/>
      <c r="F34" s="73"/>
      <c r="G34" s="117" t="s">
        <v>127</v>
      </c>
      <c r="H34" s="117"/>
      <c r="I34" s="96"/>
    </row>
    <row r="35" spans="1:9">
      <c r="A35" s="103"/>
      <c r="B35" s="73" t="s">
        <v>129</v>
      </c>
      <c r="C35" s="73"/>
      <c r="D35" s="73"/>
      <c r="E35" s="73"/>
      <c r="F35" s="73"/>
      <c r="G35" s="117" t="s">
        <v>130</v>
      </c>
      <c r="H35" s="117"/>
      <c r="I35" s="96"/>
    </row>
    <row r="36" spans="1:9">
      <c r="A36" s="103"/>
      <c r="B36" s="73" t="s">
        <v>131</v>
      </c>
      <c r="C36" s="73"/>
      <c r="D36" s="73"/>
      <c r="E36" s="73"/>
      <c r="F36" s="73"/>
      <c r="G36" s="117" t="s">
        <v>132</v>
      </c>
      <c r="H36" s="117"/>
      <c r="I36" s="96"/>
    </row>
    <row r="37" spans="1:9">
      <c r="A37" s="102"/>
      <c r="B37" s="71"/>
      <c r="C37" s="71"/>
      <c r="D37" s="71"/>
      <c r="E37" s="71"/>
      <c r="F37" s="71"/>
      <c r="G37" s="71"/>
      <c r="H37" s="71"/>
      <c r="I37" s="100"/>
    </row>
    <row r="38" spans="1:9" ht="15.75">
      <c r="A38" s="104"/>
      <c r="B38" s="73" t="s">
        <v>133</v>
      </c>
      <c r="C38" s="73"/>
      <c r="D38" s="73"/>
      <c r="E38" s="73"/>
      <c r="F38" s="88" t="s">
        <v>134</v>
      </c>
      <c r="G38" s="118" t="s">
        <v>150</v>
      </c>
      <c r="H38" s="118"/>
      <c r="I38" s="105"/>
    </row>
    <row r="39" spans="1:9" ht="15.75">
      <c r="A39" s="104"/>
      <c r="B39" s="73"/>
      <c r="C39" s="73"/>
      <c r="D39" s="73"/>
      <c r="E39" s="73"/>
      <c r="F39" s="88" t="s">
        <v>135</v>
      </c>
      <c r="G39" s="117" t="s">
        <v>151</v>
      </c>
      <c r="H39" s="117"/>
      <c r="I39" s="105"/>
    </row>
    <row r="40" spans="1:9" ht="15.75">
      <c r="A40" s="104"/>
      <c r="B40" s="73"/>
      <c r="C40" s="73"/>
      <c r="D40" s="73"/>
      <c r="E40" s="73"/>
      <c r="F40" s="88"/>
      <c r="G40" s="88"/>
      <c r="H40" s="88"/>
      <c r="I40" s="105"/>
    </row>
    <row r="41" spans="1:9" ht="15.75">
      <c r="A41" s="104"/>
      <c r="B41" s="73"/>
      <c r="C41" s="73"/>
      <c r="D41" s="73"/>
      <c r="E41" s="73"/>
      <c r="F41" s="88"/>
      <c r="G41" s="88"/>
      <c r="H41" s="88"/>
      <c r="I41" s="105"/>
    </row>
    <row r="42" spans="1:9" ht="15.75">
      <c r="A42" s="104"/>
      <c r="B42" s="73" t="s">
        <v>136</v>
      </c>
      <c r="C42" s="73"/>
      <c r="D42" s="73"/>
      <c r="E42" s="88"/>
      <c r="F42" s="73"/>
      <c r="G42" s="73" t="s">
        <v>156</v>
      </c>
      <c r="H42" s="73"/>
      <c r="I42" s="105"/>
    </row>
    <row r="43" spans="1:9" ht="15.75" thickBot="1">
      <c r="A43" s="106"/>
      <c r="B43" s="107"/>
      <c r="C43" s="107"/>
      <c r="D43" s="107"/>
      <c r="E43" s="107"/>
      <c r="F43" s="107"/>
      <c r="G43" s="107"/>
      <c r="H43" s="107"/>
      <c r="I43" s="108"/>
    </row>
  </sheetData>
  <mergeCells count="10">
    <mergeCell ref="G36:H36"/>
    <mergeCell ref="G38:H38"/>
    <mergeCell ref="G39:H39"/>
    <mergeCell ref="E10:I10"/>
    <mergeCell ref="A20:I20"/>
    <mergeCell ref="B21:I21"/>
    <mergeCell ref="B22:I22"/>
    <mergeCell ref="G33:H33"/>
    <mergeCell ref="G34:H34"/>
    <mergeCell ref="G35:H35"/>
  </mergeCells>
  <pageMargins left="0.54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K74"/>
  <sheetViews>
    <sheetView topLeftCell="A64" workbookViewId="0">
      <selection activeCell="J1" sqref="J1:L1048576"/>
    </sheetView>
  </sheetViews>
  <sheetFormatPr defaultRowHeight="15"/>
  <cols>
    <col min="1" max="1" width="2.28515625" customWidth="1"/>
    <col min="2" max="2" width="7.7109375" customWidth="1"/>
    <col min="3" max="3" width="5.28515625" customWidth="1"/>
    <col min="4" max="4" width="8.42578125" customWidth="1"/>
    <col min="5" max="5" width="32.28515625" customWidth="1"/>
    <col min="7" max="7" width="11.140625" customWidth="1"/>
    <col min="8" max="8" width="12.5703125" customWidth="1"/>
  </cols>
  <sheetData>
    <row r="2" spans="2:8" ht="24.75" customHeight="1">
      <c r="B2" s="1" t="s">
        <v>142</v>
      </c>
      <c r="C2" s="2"/>
      <c r="D2" s="2"/>
      <c r="E2" s="3"/>
      <c r="F2" s="4"/>
      <c r="G2" s="127"/>
      <c r="H2" s="127"/>
    </row>
    <row r="3" spans="2:8" ht="21.75" customHeight="1">
      <c r="B3" s="1" t="s">
        <v>140</v>
      </c>
      <c r="C3" s="2"/>
      <c r="D3" s="2"/>
      <c r="E3" s="3"/>
      <c r="F3" s="4"/>
      <c r="G3" s="5"/>
      <c r="H3" s="5"/>
    </row>
    <row r="4" spans="2:8" ht="29.25" customHeight="1">
      <c r="B4" s="128" t="s">
        <v>153</v>
      </c>
      <c r="C4" s="128"/>
      <c r="D4" s="128"/>
      <c r="E4" s="128"/>
      <c r="F4" s="128"/>
      <c r="G4" s="128"/>
      <c r="H4" s="128"/>
    </row>
    <row r="5" spans="2:8" ht="23.25" customHeight="1">
      <c r="B5" s="6"/>
      <c r="C5" s="6"/>
      <c r="D5" s="6"/>
      <c r="E5" s="7"/>
      <c r="F5" s="7"/>
      <c r="G5" s="8"/>
      <c r="H5" s="8"/>
    </row>
    <row r="6" spans="2:8">
      <c r="B6" s="129" t="s">
        <v>0</v>
      </c>
      <c r="C6" s="131" t="s">
        <v>1</v>
      </c>
      <c r="D6" s="132"/>
      <c r="E6" s="133"/>
      <c r="F6" s="129" t="s">
        <v>2</v>
      </c>
      <c r="G6" s="9" t="s">
        <v>3</v>
      </c>
      <c r="H6" s="9" t="s">
        <v>3</v>
      </c>
    </row>
    <row r="7" spans="2:8">
      <c r="B7" s="130"/>
      <c r="C7" s="134"/>
      <c r="D7" s="135"/>
      <c r="E7" s="136"/>
      <c r="F7" s="130"/>
      <c r="G7" s="10" t="s">
        <v>4</v>
      </c>
      <c r="H7" s="11" t="s">
        <v>5</v>
      </c>
    </row>
    <row r="8" spans="2:8" ht="21.95" customHeight="1">
      <c r="B8" s="12" t="s">
        <v>6</v>
      </c>
      <c r="C8" s="137" t="s">
        <v>7</v>
      </c>
      <c r="D8" s="138"/>
      <c r="E8" s="139"/>
      <c r="F8" s="13">
        <v>1</v>
      </c>
      <c r="G8" s="14">
        <f>G9+G12+G17</f>
        <v>6273681.5700000003</v>
      </c>
      <c r="H8" s="14">
        <v>4476371</v>
      </c>
    </row>
    <row r="9" spans="2:8" ht="21.95" customHeight="1">
      <c r="B9" s="15"/>
      <c r="C9" s="16">
        <v>1</v>
      </c>
      <c r="D9" s="17" t="s">
        <v>8</v>
      </c>
      <c r="E9" s="18"/>
      <c r="F9" s="15">
        <v>2</v>
      </c>
      <c r="G9" s="14">
        <f>G10+G11</f>
        <v>230021.57</v>
      </c>
      <c r="H9" s="14">
        <v>157068</v>
      </c>
    </row>
    <row r="10" spans="2:8" ht="21.95" customHeight="1">
      <c r="B10" s="15"/>
      <c r="C10" s="16"/>
      <c r="D10" s="19" t="s">
        <v>9</v>
      </c>
      <c r="E10" s="20" t="s">
        <v>10</v>
      </c>
      <c r="F10" s="13">
        <v>3</v>
      </c>
      <c r="G10" s="14">
        <v>226315.44</v>
      </c>
      <c r="H10" s="14">
        <v>151542</v>
      </c>
    </row>
    <row r="11" spans="2:8" ht="21.95" customHeight="1">
      <c r="B11" s="15"/>
      <c r="C11" s="16"/>
      <c r="D11" s="19" t="s">
        <v>9</v>
      </c>
      <c r="E11" s="20" t="s">
        <v>11</v>
      </c>
      <c r="F11" s="15">
        <v>4</v>
      </c>
      <c r="G11" s="14">
        <v>3706.13</v>
      </c>
      <c r="H11" s="14">
        <v>5526</v>
      </c>
    </row>
    <row r="12" spans="2:8" ht="21.95" customHeight="1">
      <c r="B12" s="15"/>
      <c r="C12" s="16">
        <v>2</v>
      </c>
      <c r="D12" s="17" t="s">
        <v>12</v>
      </c>
      <c r="E12" s="18"/>
      <c r="F12" s="13">
        <v>5</v>
      </c>
      <c r="G12" s="14">
        <f>G13+G14+G15+G16</f>
        <v>2855841</v>
      </c>
      <c r="H12" s="14">
        <v>3990503</v>
      </c>
    </row>
    <row r="13" spans="2:8" ht="21.95" customHeight="1">
      <c r="B13" s="15"/>
      <c r="C13" s="21"/>
      <c r="D13" s="19" t="s">
        <v>9</v>
      </c>
      <c r="E13" s="20" t="s">
        <v>13</v>
      </c>
      <c r="F13" s="15">
        <v>6</v>
      </c>
      <c r="G13" s="14">
        <v>1090721</v>
      </c>
      <c r="H13" s="14">
        <v>1787297</v>
      </c>
    </row>
    <row r="14" spans="2:8" ht="21.95" customHeight="1">
      <c r="B14" s="15"/>
      <c r="C14" s="21"/>
      <c r="D14" s="19" t="s">
        <v>9</v>
      </c>
      <c r="E14" s="20" t="s">
        <v>147</v>
      </c>
      <c r="F14" s="13">
        <v>7</v>
      </c>
      <c r="G14" s="14">
        <f>79120+1686000</f>
        <v>1765120</v>
      </c>
      <c r="H14" s="14">
        <v>0</v>
      </c>
    </row>
    <row r="15" spans="2:8" ht="21.95" customHeight="1">
      <c r="B15" s="15"/>
      <c r="C15" s="21"/>
      <c r="D15" s="19" t="s">
        <v>9</v>
      </c>
      <c r="E15" s="20" t="s">
        <v>14</v>
      </c>
      <c r="F15" s="15">
        <v>8</v>
      </c>
      <c r="G15" s="14"/>
      <c r="H15" s="14"/>
    </row>
    <row r="16" spans="2:8" ht="21.95" customHeight="1">
      <c r="B16" s="15"/>
      <c r="C16" s="21"/>
      <c r="D16" s="19" t="s">
        <v>9</v>
      </c>
      <c r="E16" s="20" t="s">
        <v>15</v>
      </c>
      <c r="F16" s="13">
        <v>9</v>
      </c>
      <c r="G16" s="14"/>
      <c r="H16" s="14">
        <v>2203206</v>
      </c>
    </row>
    <row r="17" spans="2:8" ht="21.95" customHeight="1">
      <c r="B17" s="15"/>
      <c r="C17" s="16">
        <v>3</v>
      </c>
      <c r="D17" s="17" t="s">
        <v>16</v>
      </c>
      <c r="E17" s="18"/>
      <c r="F17" s="15">
        <v>10</v>
      </c>
      <c r="G17" s="14">
        <f>G18+G19+G20+G21+G22</f>
        <v>3187819</v>
      </c>
      <c r="H17" s="14">
        <v>328800</v>
      </c>
    </row>
    <row r="18" spans="2:8" ht="21.95" customHeight="1">
      <c r="B18" s="15"/>
      <c r="C18" s="21"/>
      <c r="D18" s="19" t="s">
        <v>9</v>
      </c>
      <c r="E18" s="20" t="s">
        <v>17</v>
      </c>
      <c r="F18" s="13">
        <v>11</v>
      </c>
      <c r="G18" s="14">
        <v>0</v>
      </c>
      <c r="H18" s="14">
        <v>0</v>
      </c>
    </row>
    <row r="19" spans="2:8" ht="21.95" customHeight="1">
      <c r="B19" s="15"/>
      <c r="C19" s="21"/>
      <c r="D19" s="19" t="s">
        <v>9</v>
      </c>
      <c r="E19" s="20" t="s">
        <v>18</v>
      </c>
      <c r="F19" s="15">
        <v>12</v>
      </c>
      <c r="G19" s="14">
        <v>0</v>
      </c>
      <c r="H19" s="14">
        <v>0</v>
      </c>
    </row>
    <row r="20" spans="2:8" ht="21.95" customHeight="1">
      <c r="B20" s="15"/>
      <c r="C20" s="21"/>
      <c r="D20" s="19" t="s">
        <v>9</v>
      </c>
      <c r="E20" s="20" t="s">
        <v>19</v>
      </c>
      <c r="F20" s="13">
        <v>13</v>
      </c>
      <c r="G20" s="14">
        <v>3187819</v>
      </c>
      <c r="H20" s="14">
        <v>328800</v>
      </c>
    </row>
    <row r="21" spans="2:8" ht="21.95" customHeight="1">
      <c r="B21" s="15"/>
      <c r="C21" s="21"/>
      <c r="D21" s="19" t="s">
        <v>9</v>
      </c>
      <c r="E21" s="20" t="s">
        <v>20</v>
      </c>
      <c r="F21" s="15">
        <v>14</v>
      </c>
      <c r="G21" s="14">
        <v>0</v>
      </c>
      <c r="H21" s="14">
        <v>0</v>
      </c>
    </row>
    <row r="22" spans="2:8" ht="21.95" customHeight="1">
      <c r="B22" s="15"/>
      <c r="C22" s="21"/>
      <c r="D22" s="19" t="s">
        <v>9</v>
      </c>
      <c r="E22" s="20" t="s">
        <v>21</v>
      </c>
      <c r="F22" s="13">
        <v>15</v>
      </c>
      <c r="G22" s="14">
        <v>0</v>
      </c>
      <c r="H22" s="14">
        <v>0</v>
      </c>
    </row>
    <row r="23" spans="2:8" ht="21.95" customHeight="1">
      <c r="B23" s="15"/>
      <c r="C23" s="21"/>
      <c r="D23" s="19" t="s">
        <v>9</v>
      </c>
      <c r="E23" s="20"/>
      <c r="F23" s="15">
        <v>16</v>
      </c>
      <c r="G23" s="14">
        <v>0</v>
      </c>
      <c r="H23" s="14">
        <v>0</v>
      </c>
    </row>
    <row r="24" spans="2:8" ht="21.95" customHeight="1">
      <c r="B24" s="15"/>
      <c r="C24" s="21"/>
      <c r="D24" s="19" t="s">
        <v>9</v>
      </c>
      <c r="E24" s="20"/>
      <c r="F24" s="13">
        <v>17</v>
      </c>
      <c r="G24" s="14">
        <v>0</v>
      </c>
      <c r="H24" s="14">
        <v>0</v>
      </c>
    </row>
    <row r="25" spans="2:8" ht="21.95" customHeight="1">
      <c r="B25" s="22" t="s">
        <v>22</v>
      </c>
      <c r="C25" s="137" t="s">
        <v>23</v>
      </c>
      <c r="D25" s="138"/>
      <c r="E25" s="139"/>
      <c r="F25" s="15">
        <v>18</v>
      </c>
      <c r="G25" s="14">
        <f>G26+G31</f>
        <v>0</v>
      </c>
      <c r="H25" s="14">
        <v>0</v>
      </c>
    </row>
    <row r="26" spans="2:8" ht="21.95" customHeight="1">
      <c r="B26" s="15"/>
      <c r="C26" s="16">
        <v>1</v>
      </c>
      <c r="D26" s="17" t="s">
        <v>24</v>
      </c>
      <c r="E26" s="23"/>
      <c r="F26" s="13">
        <v>19</v>
      </c>
      <c r="G26" s="14">
        <f>G27+G28+G29+G30</f>
        <v>0</v>
      </c>
      <c r="H26" s="14">
        <v>0</v>
      </c>
    </row>
    <row r="27" spans="2:8" ht="21.95" customHeight="1">
      <c r="B27" s="15"/>
      <c r="C27" s="21"/>
      <c r="D27" s="19" t="s">
        <v>9</v>
      </c>
      <c r="E27" s="20" t="s">
        <v>25</v>
      </c>
      <c r="F27" s="15">
        <v>20</v>
      </c>
      <c r="G27" s="14">
        <v>0</v>
      </c>
      <c r="H27" s="14">
        <v>0</v>
      </c>
    </row>
    <row r="28" spans="2:8" ht="21.95" customHeight="1">
      <c r="B28" s="15"/>
      <c r="C28" s="21"/>
      <c r="D28" s="19" t="s">
        <v>9</v>
      </c>
      <c r="E28" s="20" t="s">
        <v>26</v>
      </c>
      <c r="F28" s="13">
        <v>21</v>
      </c>
      <c r="G28" s="14">
        <v>0</v>
      </c>
      <c r="H28" s="14">
        <v>0</v>
      </c>
    </row>
    <row r="29" spans="2:8" ht="21.95" customHeight="1">
      <c r="B29" s="15"/>
      <c r="C29" s="21"/>
      <c r="D29" s="19" t="s">
        <v>9</v>
      </c>
      <c r="E29" s="24" t="s">
        <v>27</v>
      </c>
      <c r="F29" s="15">
        <v>22</v>
      </c>
      <c r="G29" s="14">
        <v>0</v>
      </c>
      <c r="H29" s="14">
        <v>0</v>
      </c>
    </row>
    <row r="30" spans="2:8" ht="21.95" customHeight="1">
      <c r="B30" s="15"/>
      <c r="C30" s="21"/>
      <c r="D30" s="19" t="s">
        <v>9</v>
      </c>
      <c r="E30" s="20" t="s">
        <v>28</v>
      </c>
      <c r="F30" s="13">
        <v>23</v>
      </c>
      <c r="G30" s="14">
        <v>0</v>
      </c>
      <c r="H30" s="14">
        <v>0</v>
      </c>
    </row>
    <row r="31" spans="2:8" ht="21.95" customHeight="1">
      <c r="B31" s="15"/>
      <c r="C31" s="16">
        <v>2</v>
      </c>
      <c r="D31" s="17" t="s">
        <v>29</v>
      </c>
      <c r="E31" s="18"/>
      <c r="F31" s="15">
        <v>24</v>
      </c>
      <c r="G31" s="14">
        <v>0</v>
      </c>
      <c r="H31" s="14">
        <v>0</v>
      </c>
    </row>
    <row r="32" spans="2:8" ht="21.95" customHeight="1">
      <c r="B32" s="25"/>
      <c r="C32" s="140" t="s">
        <v>30</v>
      </c>
      <c r="D32" s="141"/>
      <c r="E32" s="142"/>
      <c r="F32" s="13">
        <v>25</v>
      </c>
      <c r="G32" s="14">
        <f>G8+G25</f>
        <v>6273681.5700000003</v>
      </c>
      <c r="H32" s="14">
        <v>4476371</v>
      </c>
    </row>
    <row r="33" spans="2:11" ht="18">
      <c r="B33" s="27"/>
      <c r="C33" s="72"/>
      <c r="D33" s="72"/>
      <c r="E33" s="72"/>
      <c r="F33" s="26"/>
      <c r="G33" s="111"/>
      <c r="H33" s="110"/>
      <c r="I33" s="110"/>
    </row>
    <row r="34" spans="2:11" ht="18">
      <c r="B34" s="27"/>
      <c r="C34" s="72"/>
      <c r="D34" s="72"/>
      <c r="E34" s="72"/>
      <c r="F34" s="26"/>
      <c r="G34" s="111"/>
      <c r="H34" s="110"/>
      <c r="I34" s="110"/>
    </row>
    <row r="35" spans="2:11" ht="18">
      <c r="B35" s="27"/>
      <c r="C35" s="72"/>
      <c r="D35" s="72"/>
      <c r="E35" s="72"/>
      <c r="F35" s="26"/>
      <c r="G35" s="33"/>
      <c r="H35" s="28"/>
    </row>
    <row r="36" spans="2:11" ht="18">
      <c r="B36" s="27"/>
      <c r="C36" s="72"/>
      <c r="D36" s="72"/>
      <c r="E36" s="72"/>
      <c r="F36" s="26"/>
      <c r="G36" s="33"/>
      <c r="H36" s="28"/>
    </row>
    <row r="37" spans="2:11" ht="18">
      <c r="B37" s="27"/>
      <c r="C37" s="72"/>
      <c r="D37" s="72"/>
      <c r="E37" s="72"/>
      <c r="F37" s="26"/>
      <c r="G37" s="33"/>
      <c r="H37" s="28"/>
    </row>
    <row r="38" spans="2:11" ht="18">
      <c r="B38" s="27"/>
      <c r="C38" s="72"/>
      <c r="D38" s="72"/>
      <c r="E38" s="72"/>
      <c r="F38" s="26"/>
      <c r="G38" s="33"/>
      <c r="H38" s="28"/>
    </row>
    <row r="39" spans="2:11" ht="18">
      <c r="B39" s="27"/>
      <c r="C39" s="72"/>
      <c r="D39" s="72"/>
      <c r="E39" s="72"/>
      <c r="F39" s="26"/>
      <c r="G39" s="33"/>
      <c r="H39" s="28"/>
    </row>
    <row r="40" spans="2:11" ht="18">
      <c r="B40" s="1" t="s">
        <v>142</v>
      </c>
      <c r="C40" s="2"/>
      <c r="D40" s="2"/>
      <c r="E40" s="3"/>
      <c r="F40" s="4"/>
      <c r="G40" s="127"/>
      <c r="H40" s="127"/>
    </row>
    <row r="41" spans="2:11" ht="18">
      <c r="B41" s="1" t="s">
        <v>140</v>
      </c>
      <c r="C41" s="2"/>
      <c r="D41" s="2"/>
      <c r="E41" s="3"/>
      <c r="F41" s="4"/>
      <c r="G41" s="5"/>
      <c r="H41" s="5"/>
    </row>
    <row r="42" spans="2:11" ht="27" customHeight="1">
      <c r="B42" s="128" t="s">
        <v>153</v>
      </c>
      <c r="C42" s="128"/>
      <c r="D42" s="128"/>
      <c r="E42" s="128"/>
      <c r="F42" s="128"/>
      <c r="G42" s="128"/>
      <c r="H42" s="128"/>
    </row>
    <row r="43" spans="2:11" ht="21.75" customHeight="1">
      <c r="B43" s="26"/>
      <c r="C43" s="26"/>
      <c r="D43" s="26"/>
      <c r="E43" s="26"/>
      <c r="F43" s="27"/>
      <c r="G43" s="28"/>
      <c r="H43" s="28"/>
      <c r="K43" s="109"/>
    </row>
    <row r="44" spans="2:11">
      <c r="B44" s="129" t="s">
        <v>0</v>
      </c>
      <c r="C44" s="131" t="s">
        <v>31</v>
      </c>
      <c r="D44" s="132"/>
      <c r="E44" s="133"/>
      <c r="F44" s="129" t="s">
        <v>2</v>
      </c>
      <c r="G44" s="9" t="s">
        <v>3</v>
      </c>
      <c r="H44" s="9" t="s">
        <v>3</v>
      </c>
    </row>
    <row r="45" spans="2:11">
      <c r="B45" s="130"/>
      <c r="C45" s="134"/>
      <c r="D45" s="135"/>
      <c r="E45" s="136"/>
      <c r="F45" s="130"/>
      <c r="G45" s="10" t="s">
        <v>4</v>
      </c>
      <c r="H45" s="11" t="s">
        <v>5</v>
      </c>
    </row>
    <row r="46" spans="2:11" ht="21.95" customHeight="1">
      <c r="B46" s="22" t="s">
        <v>6</v>
      </c>
      <c r="C46" s="137" t="s">
        <v>32</v>
      </c>
      <c r="D46" s="138"/>
      <c r="E46" s="139"/>
      <c r="F46" s="15">
        <v>26</v>
      </c>
      <c r="G46" s="14">
        <f>G47+G50</f>
        <v>2395487.2599999998</v>
      </c>
      <c r="H46" s="14">
        <v>1017361</v>
      </c>
    </row>
    <row r="47" spans="2:11" ht="21.95" customHeight="1">
      <c r="B47" s="15"/>
      <c r="C47" s="16">
        <v>1</v>
      </c>
      <c r="D47" s="17" t="s">
        <v>33</v>
      </c>
      <c r="E47" s="18"/>
      <c r="F47" s="15">
        <v>27</v>
      </c>
      <c r="G47" s="14"/>
      <c r="H47" s="14"/>
    </row>
    <row r="48" spans="2:11" ht="21.95" customHeight="1">
      <c r="B48" s="15"/>
      <c r="C48" s="21"/>
      <c r="D48" s="19" t="s">
        <v>9</v>
      </c>
      <c r="E48" s="20" t="s">
        <v>34</v>
      </c>
      <c r="F48" s="15">
        <v>28</v>
      </c>
      <c r="G48" s="14">
        <v>0</v>
      </c>
      <c r="H48" s="14">
        <v>0</v>
      </c>
    </row>
    <row r="49" spans="2:8" ht="21.95" customHeight="1">
      <c r="B49" s="15"/>
      <c r="C49" s="21"/>
      <c r="D49" s="19" t="s">
        <v>9</v>
      </c>
      <c r="E49" s="20" t="s">
        <v>35</v>
      </c>
      <c r="F49" s="15">
        <v>29</v>
      </c>
      <c r="G49" s="14"/>
      <c r="H49" s="14"/>
    </row>
    <row r="50" spans="2:8" ht="21.95" customHeight="1">
      <c r="B50" s="15"/>
      <c r="C50" s="16">
        <v>2</v>
      </c>
      <c r="D50" s="17" t="s">
        <v>36</v>
      </c>
      <c r="E50" s="18"/>
      <c r="F50" s="15">
        <v>30</v>
      </c>
      <c r="G50" s="14">
        <f>G51+G52+G53+G54+G55+G56+G57+G58+G59+G60</f>
        <v>2395487.2599999998</v>
      </c>
      <c r="H50" s="14">
        <v>1017361</v>
      </c>
    </row>
    <row r="51" spans="2:8" ht="21.95" customHeight="1">
      <c r="B51" s="15"/>
      <c r="C51" s="21"/>
      <c r="D51" s="19" t="s">
        <v>9</v>
      </c>
      <c r="E51" s="20" t="s">
        <v>37</v>
      </c>
      <c r="F51" s="15">
        <v>31</v>
      </c>
      <c r="G51" s="14">
        <v>1953473.26</v>
      </c>
      <c r="H51" s="14">
        <v>592719</v>
      </c>
    </row>
    <row r="52" spans="2:8" ht="21.95" customHeight="1">
      <c r="B52" s="15"/>
      <c r="C52" s="21"/>
      <c r="D52" s="19" t="s">
        <v>9</v>
      </c>
      <c r="E52" s="20" t="s">
        <v>38</v>
      </c>
      <c r="F52" s="15">
        <v>32</v>
      </c>
      <c r="G52" s="14">
        <v>209344</v>
      </c>
      <c r="H52" s="14">
        <v>0</v>
      </c>
    </row>
    <row r="53" spans="2:8" ht="21.95" customHeight="1">
      <c r="B53" s="15"/>
      <c r="C53" s="21"/>
      <c r="D53" s="19" t="s">
        <v>9</v>
      </c>
      <c r="E53" s="20" t="s">
        <v>39</v>
      </c>
      <c r="F53" s="15">
        <v>33</v>
      </c>
      <c r="G53" s="14">
        <v>207960</v>
      </c>
      <c r="H53" s="14">
        <v>365504</v>
      </c>
    </row>
    <row r="54" spans="2:8" ht="21.95" customHeight="1">
      <c r="B54" s="15"/>
      <c r="C54" s="21"/>
      <c r="D54" s="19" t="s">
        <v>9</v>
      </c>
      <c r="E54" s="20" t="s">
        <v>40</v>
      </c>
      <c r="F54" s="15">
        <v>34</v>
      </c>
      <c r="G54" s="14"/>
      <c r="H54" s="14">
        <v>59138</v>
      </c>
    </row>
    <row r="55" spans="2:8" ht="21.95" customHeight="1">
      <c r="B55" s="15"/>
      <c r="C55" s="21"/>
      <c r="D55" s="19" t="s">
        <v>9</v>
      </c>
      <c r="E55" s="20" t="s">
        <v>41</v>
      </c>
      <c r="F55" s="15">
        <v>35</v>
      </c>
      <c r="G55" s="14">
        <v>0</v>
      </c>
      <c r="H55" s="14">
        <v>0</v>
      </c>
    </row>
    <row r="56" spans="2:8" ht="21.95" customHeight="1">
      <c r="B56" s="15"/>
      <c r="C56" s="21"/>
      <c r="D56" s="19" t="s">
        <v>9</v>
      </c>
      <c r="E56" s="20" t="s">
        <v>42</v>
      </c>
      <c r="F56" s="15">
        <v>36</v>
      </c>
      <c r="G56" s="14">
        <v>24710</v>
      </c>
      <c r="H56" s="14">
        <v>0</v>
      </c>
    </row>
    <row r="57" spans="2:8" ht="21.95" customHeight="1">
      <c r="B57" s="15"/>
      <c r="C57" s="21"/>
      <c r="D57" s="19" t="s">
        <v>9</v>
      </c>
      <c r="E57" s="20" t="s">
        <v>43</v>
      </c>
      <c r="F57" s="15">
        <v>37</v>
      </c>
      <c r="G57" s="14">
        <v>0</v>
      </c>
      <c r="H57" s="14">
        <v>0</v>
      </c>
    </row>
    <row r="58" spans="2:8" ht="21.95" customHeight="1">
      <c r="B58" s="15"/>
      <c r="C58" s="21"/>
      <c r="D58" s="19" t="s">
        <v>9</v>
      </c>
      <c r="E58" s="20" t="s">
        <v>44</v>
      </c>
      <c r="F58" s="15">
        <v>38</v>
      </c>
      <c r="G58" s="14">
        <v>0</v>
      </c>
      <c r="H58" s="14">
        <v>0</v>
      </c>
    </row>
    <row r="59" spans="2:8" ht="21.95" customHeight="1">
      <c r="B59" s="15"/>
      <c r="C59" s="21"/>
      <c r="D59" s="19" t="s">
        <v>9</v>
      </c>
      <c r="E59" s="18" t="s">
        <v>45</v>
      </c>
      <c r="F59" s="15">
        <v>39</v>
      </c>
      <c r="G59" s="14">
        <v>0</v>
      </c>
      <c r="H59" s="14">
        <v>0</v>
      </c>
    </row>
    <row r="60" spans="2:8" ht="21.95" customHeight="1">
      <c r="B60" s="15"/>
      <c r="C60" s="21"/>
      <c r="D60" s="29" t="s">
        <v>9</v>
      </c>
      <c r="E60" s="30" t="s">
        <v>46</v>
      </c>
      <c r="F60" s="15">
        <v>40</v>
      </c>
      <c r="G60" s="31"/>
      <c r="H60" s="14"/>
    </row>
    <row r="61" spans="2:8" ht="21.95" customHeight="1">
      <c r="B61" s="22" t="s">
        <v>22</v>
      </c>
      <c r="C61" s="137" t="s">
        <v>47</v>
      </c>
      <c r="D61" s="138"/>
      <c r="E61" s="139"/>
      <c r="F61" s="15">
        <v>41</v>
      </c>
      <c r="G61" s="14">
        <f>G62+G64</f>
        <v>0</v>
      </c>
      <c r="H61" s="14">
        <v>0</v>
      </c>
    </row>
    <row r="62" spans="2:8" ht="21.95" customHeight="1">
      <c r="B62" s="15"/>
      <c r="C62" s="16">
        <v>1</v>
      </c>
      <c r="D62" s="17" t="s">
        <v>48</v>
      </c>
      <c r="E62" s="23"/>
      <c r="F62" s="15">
        <v>42</v>
      </c>
      <c r="G62" s="14">
        <v>0</v>
      </c>
      <c r="H62" s="14">
        <v>0</v>
      </c>
    </row>
    <row r="63" spans="2:8" ht="21.95" customHeight="1">
      <c r="B63" s="15"/>
      <c r="C63" s="21"/>
      <c r="D63" s="19" t="s">
        <v>9</v>
      </c>
      <c r="E63" s="20"/>
      <c r="F63" s="15">
        <v>43</v>
      </c>
      <c r="G63" s="14">
        <v>0</v>
      </c>
      <c r="H63" s="14">
        <v>0</v>
      </c>
    </row>
    <row r="64" spans="2:8" ht="21.95" customHeight="1">
      <c r="B64" s="15"/>
      <c r="C64" s="16">
        <v>2</v>
      </c>
      <c r="D64" s="17" t="s">
        <v>49</v>
      </c>
      <c r="E64" s="18"/>
      <c r="F64" s="15">
        <v>44</v>
      </c>
      <c r="G64" s="14">
        <v>0</v>
      </c>
      <c r="H64" s="14">
        <v>0</v>
      </c>
    </row>
    <row r="65" spans="2:8" ht="21.95" customHeight="1">
      <c r="B65" s="15"/>
      <c r="C65" s="16"/>
      <c r="D65" s="19" t="s">
        <v>9</v>
      </c>
      <c r="E65" s="20"/>
      <c r="F65" s="15">
        <v>45</v>
      </c>
      <c r="G65" s="14">
        <v>0</v>
      </c>
      <c r="H65" s="14">
        <v>0</v>
      </c>
    </row>
    <row r="66" spans="2:8" ht="21.95" customHeight="1">
      <c r="B66" s="22" t="s">
        <v>50</v>
      </c>
      <c r="C66" s="137" t="s">
        <v>51</v>
      </c>
      <c r="D66" s="138"/>
      <c r="E66" s="139"/>
      <c r="F66" s="15">
        <v>46</v>
      </c>
      <c r="G66" s="14">
        <f>G67+G68+G69</f>
        <v>3878194</v>
      </c>
      <c r="H66" s="14">
        <v>3459010</v>
      </c>
    </row>
    <row r="67" spans="2:8" ht="21.95" customHeight="1">
      <c r="B67" s="15"/>
      <c r="C67" s="16">
        <v>1</v>
      </c>
      <c r="D67" s="17" t="s">
        <v>52</v>
      </c>
      <c r="E67" s="18"/>
      <c r="F67" s="15">
        <v>47</v>
      </c>
      <c r="G67" s="14">
        <v>4500000</v>
      </c>
      <c r="H67" s="14">
        <v>4500000</v>
      </c>
    </row>
    <row r="68" spans="2:8" ht="21.95" customHeight="1">
      <c r="B68" s="15"/>
      <c r="C68" s="32">
        <v>2</v>
      </c>
      <c r="D68" s="17" t="s">
        <v>53</v>
      </c>
      <c r="E68" s="18"/>
      <c r="F68" s="15">
        <v>48</v>
      </c>
      <c r="G68" s="116">
        <v>419184</v>
      </c>
      <c r="H68" s="14">
        <v>288286</v>
      </c>
    </row>
    <row r="69" spans="2:8" ht="21.95" customHeight="1">
      <c r="B69" s="15"/>
      <c r="C69" s="16">
        <v>3</v>
      </c>
      <c r="D69" s="17" t="s">
        <v>148</v>
      </c>
      <c r="E69" s="18"/>
      <c r="F69" s="15">
        <v>49</v>
      </c>
      <c r="G69" s="14">
        <v>-1040990</v>
      </c>
      <c r="H69" s="14">
        <v>-1329276</v>
      </c>
    </row>
    <row r="70" spans="2:8" ht="21.95" customHeight="1">
      <c r="B70" s="15"/>
      <c r="C70" s="112">
        <v>4</v>
      </c>
      <c r="D70" s="17" t="s">
        <v>155</v>
      </c>
      <c r="E70" s="18"/>
      <c r="F70" s="15">
        <v>50</v>
      </c>
      <c r="G70" s="14"/>
      <c r="H70" s="14"/>
    </row>
    <row r="71" spans="2:8" ht="21.95" customHeight="1">
      <c r="B71" s="15"/>
      <c r="C71" s="140" t="s">
        <v>54</v>
      </c>
      <c r="D71" s="141"/>
      <c r="E71" s="142"/>
      <c r="F71" s="15"/>
      <c r="G71" s="14">
        <f>G46+G61+G66</f>
        <v>6273681.2599999998</v>
      </c>
      <c r="H71" s="14">
        <v>4476371</v>
      </c>
    </row>
    <row r="72" spans="2:8">
      <c r="B72" s="6"/>
      <c r="C72" s="6"/>
      <c r="D72" s="6"/>
      <c r="E72" s="7"/>
      <c r="F72" s="7"/>
      <c r="G72" s="8"/>
      <c r="H72" s="8"/>
    </row>
    <row r="73" spans="2:8">
      <c r="B73" s="6"/>
      <c r="C73" s="6"/>
      <c r="D73" s="6"/>
      <c r="E73" s="33"/>
      <c r="F73" s="7"/>
      <c r="G73" s="115">
        <f>+G32-G71</f>
        <v>0.31000000052154064</v>
      </c>
      <c r="H73" s="28"/>
    </row>
    <row r="74" spans="2:8">
      <c r="B74" s="6"/>
      <c r="C74" s="6"/>
      <c r="D74" s="6"/>
      <c r="E74" s="33"/>
      <c r="F74" s="7"/>
      <c r="G74" s="33"/>
      <c r="H74" s="28"/>
    </row>
  </sheetData>
  <mergeCells count="17">
    <mergeCell ref="B44:B45"/>
    <mergeCell ref="C44:E45"/>
    <mergeCell ref="B42:H42"/>
    <mergeCell ref="F44:F45"/>
    <mergeCell ref="C46:E46"/>
    <mergeCell ref="C61:E61"/>
    <mergeCell ref="C66:E66"/>
    <mergeCell ref="C71:E71"/>
    <mergeCell ref="C25:E25"/>
    <mergeCell ref="C32:E32"/>
    <mergeCell ref="G40:H40"/>
    <mergeCell ref="G2:H2"/>
    <mergeCell ref="B4:H4"/>
    <mergeCell ref="B6:B7"/>
    <mergeCell ref="C6:E7"/>
    <mergeCell ref="F6:F7"/>
    <mergeCell ref="C8:E8"/>
  </mergeCells>
  <pageMargins left="0.54" right="0.19" top="0.34" bottom="0.52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G43"/>
  <sheetViews>
    <sheetView workbookViewId="0">
      <selection activeCell="F41" sqref="F41"/>
    </sheetView>
  </sheetViews>
  <sheetFormatPr defaultRowHeight="15"/>
  <cols>
    <col min="1" max="1" width="2.28515625" customWidth="1"/>
    <col min="5" max="5" width="33.140625" customWidth="1"/>
    <col min="6" max="6" width="14.85546875" customWidth="1"/>
    <col min="7" max="7" width="11.85546875" customWidth="1"/>
  </cols>
  <sheetData>
    <row r="2" spans="2:7" ht="18">
      <c r="B2" s="1" t="s">
        <v>142</v>
      </c>
      <c r="C2" s="2"/>
      <c r="D2" s="2"/>
      <c r="E2" s="3"/>
      <c r="F2" s="4"/>
      <c r="G2" s="34"/>
    </row>
    <row r="3" spans="2:7" ht="18">
      <c r="B3" s="1" t="s">
        <v>140</v>
      </c>
      <c r="C3" s="2"/>
      <c r="D3" s="2"/>
      <c r="E3" s="3"/>
      <c r="F3" s="4"/>
      <c r="G3" s="34"/>
    </row>
    <row r="4" spans="2:7" ht="18">
      <c r="B4" s="1"/>
      <c r="C4" s="2"/>
      <c r="D4" s="2"/>
      <c r="E4" s="3"/>
      <c r="F4" s="5"/>
      <c r="G4" s="34"/>
    </row>
    <row r="5" spans="2:7" ht="18">
      <c r="B5" s="143" t="s">
        <v>152</v>
      </c>
      <c r="C5" s="143"/>
      <c r="D5" s="143"/>
      <c r="E5" s="143"/>
      <c r="F5" s="143"/>
      <c r="G5" s="143"/>
    </row>
    <row r="6" spans="2:7">
      <c r="B6" s="144" t="s">
        <v>55</v>
      </c>
      <c r="C6" s="144"/>
      <c r="D6" s="144"/>
      <c r="E6" s="144"/>
      <c r="F6" s="144"/>
      <c r="G6" s="144"/>
    </row>
    <row r="7" spans="2:7">
      <c r="B7" s="6"/>
      <c r="C7" s="6"/>
      <c r="D7" s="6"/>
      <c r="E7" s="7"/>
      <c r="F7" s="8"/>
      <c r="G7" s="8"/>
    </row>
    <row r="8" spans="2:7">
      <c r="B8" s="150" t="s">
        <v>0</v>
      </c>
      <c r="C8" s="152" t="s">
        <v>56</v>
      </c>
      <c r="D8" s="153"/>
      <c r="E8" s="154"/>
      <c r="F8" s="35" t="s">
        <v>3</v>
      </c>
      <c r="G8" s="35" t="s">
        <v>3</v>
      </c>
    </row>
    <row r="9" spans="2:7">
      <c r="B9" s="151"/>
      <c r="C9" s="155"/>
      <c r="D9" s="156"/>
      <c r="E9" s="157"/>
      <c r="F9" s="36" t="s">
        <v>4</v>
      </c>
      <c r="G9" s="37" t="s">
        <v>5</v>
      </c>
    </row>
    <row r="10" spans="2:7">
      <c r="B10" s="38" t="s">
        <v>6</v>
      </c>
      <c r="C10" s="160" t="s">
        <v>57</v>
      </c>
      <c r="D10" s="161"/>
      <c r="E10" s="162"/>
      <c r="F10" s="114">
        <f>F11+F12+F13</f>
        <v>5720875.3300000001</v>
      </c>
      <c r="G10" s="39">
        <v>4365194</v>
      </c>
    </row>
    <row r="11" spans="2:7">
      <c r="B11" s="38"/>
      <c r="C11" s="40" t="s">
        <v>9</v>
      </c>
      <c r="D11" s="161" t="s">
        <v>115</v>
      </c>
      <c r="E11" s="162"/>
      <c r="F11" s="39">
        <v>5720819.79</v>
      </c>
      <c r="G11" s="39">
        <v>4361115</v>
      </c>
    </row>
    <row r="12" spans="2:7">
      <c r="B12" s="38"/>
      <c r="C12" s="40" t="s">
        <v>9</v>
      </c>
      <c r="D12" s="161" t="s">
        <v>66</v>
      </c>
      <c r="E12" s="162"/>
      <c r="F12" s="113">
        <v>55.54</v>
      </c>
      <c r="G12" s="39">
        <v>4079</v>
      </c>
    </row>
    <row r="13" spans="2:7">
      <c r="B13" s="38"/>
      <c r="C13" s="40" t="s">
        <v>9</v>
      </c>
      <c r="D13" s="163"/>
      <c r="E13" s="164"/>
      <c r="F13" s="39"/>
      <c r="G13" s="39"/>
    </row>
    <row r="14" spans="2:7">
      <c r="B14" s="38" t="s">
        <v>22</v>
      </c>
      <c r="C14" s="160" t="s">
        <v>58</v>
      </c>
      <c r="D14" s="161"/>
      <c r="E14" s="162"/>
      <c r="F14" s="114">
        <f>F15+F19+F22+F23+F33</f>
        <v>5301689.96</v>
      </c>
      <c r="G14" s="39">
        <v>4076908</v>
      </c>
    </row>
    <row r="15" spans="2:7">
      <c r="B15" s="41">
        <v>1</v>
      </c>
      <c r="C15" s="147" t="s">
        <v>59</v>
      </c>
      <c r="D15" s="148"/>
      <c r="E15" s="149"/>
      <c r="F15" s="69">
        <f>+F16+F17-F18</f>
        <v>806775</v>
      </c>
      <c r="G15" s="69">
        <v>422639</v>
      </c>
    </row>
    <row r="16" spans="2:7">
      <c r="B16" s="41"/>
      <c r="C16" s="40" t="s">
        <v>9</v>
      </c>
      <c r="D16" s="145" t="s">
        <v>60</v>
      </c>
      <c r="E16" s="146"/>
      <c r="F16" s="69">
        <f>+G18</f>
        <v>328800</v>
      </c>
      <c r="G16" s="69">
        <v>75800</v>
      </c>
    </row>
    <row r="17" spans="2:7">
      <c r="B17" s="41"/>
      <c r="C17" s="40" t="s">
        <v>9</v>
      </c>
      <c r="D17" s="145" t="s">
        <v>143</v>
      </c>
      <c r="E17" s="146"/>
      <c r="F17" s="69">
        <f>2874519+791275</f>
        <v>3665794</v>
      </c>
      <c r="G17" s="69">
        <v>675639</v>
      </c>
    </row>
    <row r="18" spans="2:7">
      <c r="B18" s="41"/>
      <c r="C18" s="40" t="s">
        <v>9</v>
      </c>
      <c r="D18" s="145" t="s">
        <v>61</v>
      </c>
      <c r="E18" s="146"/>
      <c r="F18" s="69">
        <v>3187819</v>
      </c>
      <c r="G18" s="69">
        <v>328800</v>
      </c>
    </row>
    <row r="19" spans="2:7">
      <c r="B19" s="41">
        <v>2</v>
      </c>
      <c r="C19" s="147" t="s">
        <v>62</v>
      </c>
      <c r="D19" s="148"/>
      <c r="E19" s="149"/>
      <c r="F19" s="70">
        <f>F20+F21</f>
        <v>4050172</v>
      </c>
      <c r="G19" s="69">
        <v>3502839</v>
      </c>
    </row>
    <row r="20" spans="2:7">
      <c r="B20" s="38"/>
      <c r="C20" s="40" t="s">
        <v>9</v>
      </c>
      <c r="D20" s="145" t="s">
        <v>63</v>
      </c>
      <c r="E20" s="146"/>
      <c r="F20" s="39">
        <v>3495830</v>
      </c>
      <c r="G20" s="39">
        <v>3017598</v>
      </c>
    </row>
    <row r="21" spans="2:7">
      <c r="B21" s="38"/>
      <c r="C21" s="40" t="s">
        <v>9</v>
      </c>
      <c r="D21" s="145" t="s">
        <v>64</v>
      </c>
      <c r="E21" s="146"/>
      <c r="F21" s="39">
        <v>554342</v>
      </c>
      <c r="G21" s="39">
        <v>485241</v>
      </c>
    </row>
    <row r="22" spans="2:7">
      <c r="B22" s="42">
        <v>3</v>
      </c>
      <c r="C22" s="165" t="s">
        <v>65</v>
      </c>
      <c r="D22" s="166"/>
      <c r="E22" s="167"/>
      <c r="F22" s="39">
        <v>0</v>
      </c>
      <c r="G22" s="39">
        <v>0</v>
      </c>
    </row>
    <row r="23" spans="2:7">
      <c r="B23" s="42">
        <v>4</v>
      </c>
      <c r="C23" s="165" t="s">
        <v>66</v>
      </c>
      <c r="D23" s="166"/>
      <c r="E23" s="167"/>
      <c r="F23" s="114">
        <f>SUM(F25:F32)</f>
        <v>433120.28999999992</v>
      </c>
      <c r="G23" s="39">
        <v>135942</v>
      </c>
    </row>
    <row r="24" spans="2:7">
      <c r="B24" s="42"/>
      <c r="C24" s="40" t="s">
        <v>9</v>
      </c>
      <c r="D24" s="166" t="s">
        <v>67</v>
      </c>
      <c r="E24" s="167"/>
      <c r="F24" s="39">
        <v>0</v>
      </c>
      <c r="G24" s="39">
        <v>0</v>
      </c>
    </row>
    <row r="25" spans="2:7">
      <c r="B25" s="42"/>
      <c r="C25" s="40" t="s">
        <v>9</v>
      </c>
      <c r="D25" s="166" t="s">
        <v>68</v>
      </c>
      <c r="E25" s="167"/>
      <c r="F25" s="39">
        <v>0</v>
      </c>
      <c r="G25" s="39">
        <v>0</v>
      </c>
    </row>
    <row r="26" spans="2:7">
      <c r="B26" s="42"/>
      <c r="C26" s="40" t="s">
        <v>9</v>
      </c>
      <c r="D26" s="166" t="s">
        <v>69</v>
      </c>
      <c r="E26" s="167"/>
      <c r="F26" s="39">
        <v>0</v>
      </c>
      <c r="G26" s="39">
        <v>0</v>
      </c>
    </row>
    <row r="27" spans="2:7">
      <c r="B27" s="42"/>
      <c r="C27" s="40" t="s">
        <v>9</v>
      </c>
      <c r="D27" s="166" t="s">
        <v>70</v>
      </c>
      <c r="E27" s="167"/>
      <c r="F27" s="39">
        <v>0</v>
      </c>
      <c r="G27" s="39">
        <v>0</v>
      </c>
    </row>
    <row r="28" spans="2:7">
      <c r="B28" s="42"/>
      <c r="C28" s="40" t="s">
        <v>9</v>
      </c>
      <c r="D28" s="166" t="s">
        <v>71</v>
      </c>
      <c r="E28" s="167"/>
      <c r="F28" s="39">
        <v>0</v>
      </c>
      <c r="G28" s="39">
        <v>0</v>
      </c>
    </row>
    <row r="29" spans="2:7">
      <c r="B29" s="42"/>
      <c r="C29" s="40" t="s">
        <v>9</v>
      </c>
      <c r="D29" s="166" t="s">
        <v>154</v>
      </c>
      <c r="E29" s="167"/>
      <c r="F29" s="39">
        <v>102420</v>
      </c>
      <c r="G29" s="39">
        <v>25070</v>
      </c>
    </row>
    <row r="30" spans="2:7">
      <c r="B30" s="42"/>
      <c r="C30" s="40" t="s">
        <v>9</v>
      </c>
      <c r="D30" s="166" t="s">
        <v>72</v>
      </c>
      <c r="E30" s="167"/>
      <c r="F30" s="39">
        <f>11500+13666.67+291436.66+14026.66</f>
        <v>330629.98999999993</v>
      </c>
      <c r="G30" s="39">
        <v>110872</v>
      </c>
    </row>
    <row r="31" spans="2:7">
      <c r="B31" s="42"/>
      <c r="C31" s="40" t="s">
        <v>9</v>
      </c>
      <c r="D31" s="158" t="s">
        <v>144</v>
      </c>
      <c r="E31" s="159"/>
      <c r="F31" s="39">
        <v>70.3</v>
      </c>
      <c r="G31" s="39">
        <v>1215</v>
      </c>
    </row>
    <row r="32" spans="2:7">
      <c r="B32" s="42"/>
      <c r="C32" s="40" t="s">
        <v>9</v>
      </c>
      <c r="D32" s="158"/>
      <c r="E32" s="159"/>
      <c r="F32" s="39">
        <v>0</v>
      </c>
      <c r="G32" s="39">
        <v>0</v>
      </c>
    </row>
    <row r="33" spans="2:7">
      <c r="B33" s="42">
        <v>5</v>
      </c>
      <c r="C33" s="165" t="s">
        <v>73</v>
      </c>
      <c r="D33" s="166"/>
      <c r="E33" s="167"/>
      <c r="F33" s="39">
        <f>F34+F35+F36</f>
        <v>11622.67</v>
      </c>
      <c r="G33" s="39">
        <v>15488</v>
      </c>
    </row>
    <row r="34" spans="2:7">
      <c r="B34" s="38"/>
      <c r="C34" s="40" t="s">
        <v>9</v>
      </c>
      <c r="D34" s="166" t="s">
        <v>74</v>
      </c>
      <c r="E34" s="167"/>
      <c r="F34" s="39">
        <v>11622.67</v>
      </c>
      <c r="G34" s="39">
        <v>15488</v>
      </c>
    </row>
    <row r="35" spans="2:7">
      <c r="B35" s="38"/>
      <c r="C35" s="40" t="s">
        <v>9</v>
      </c>
      <c r="D35" s="158"/>
      <c r="E35" s="159"/>
      <c r="F35" s="39">
        <v>0</v>
      </c>
      <c r="G35" s="39">
        <v>0</v>
      </c>
    </row>
    <row r="36" spans="2:7">
      <c r="B36" s="38"/>
      <c r="C36" s="40" t="s">
        <v>9</v>
      </c>
      <c r="D36" s="158"/>
      <c r="E36" s="159"/>
      <c r="F36" s="39">
        <v>0</v>
      </c>
      <c r="G36" s="39">
        <v>0</v>
      </c>
    </row>
    <row r="37" spans="2:7">
      <c r="B37" s="38" t="s">
        <v>75</v>
      </c>
      <c r="C37" s="160" t="s">
        <v>76</v>
      </c>
      <c r="D37" s="161"/>
      <c r="E37" s="162"/>
      <c r="F37" s="39">
        <f>F10-F14</f>
        <v>419185.37000000011</v>
      </c>
      <c r="G37" s="39">
        <v>288286</v>
      </c>
    </row>
    <row r="38" spans="2:7">
      <c r="B38" s="43"/>
      <c r="C38" s="40" t="s">
        <v>9</v>
      </c>
      <c r="D38" s="168" t="s">
        <v>157</v>
      </c>
      <c r="E38" s="169"/>
      <c r="F38" s="39">
        <f>+F37+F31</f>
        <v>419255.6700000001</v>
      </c>
      <c r="G38" s="39">
        <v>0</v>
      </c>
    </row>
    <row r="39" spans="2:7">
      <c r="B39" s="43">
        <v>6</v>
      </c>
      <c r="C39" s="165" t="s">
        <v>77</v>
      </c>
      <c r="D39" s="166"/>
      <c r="E39" s="167"/>
      <c r="F39" s="39">
        <f>+F38*0.1</f>
        <v>41925.56700000001</v>
      </c>
      <c r="G39" s="39">
        <v>28829</v>
      </c>
    </row>
    <row r="40" spans="2:7">
      <c r="B40" s="38" t="s">
        <v>78</v>
      </c>
      <c r="C40" s="160" t="s">
        <v>79</v>
      </c>
      <c r="D40" s="161"/>
      <c r="E40" s="162"/>
      <c r="F40" s="39">
        <f>F37-F39</f>
        <v>377259.80300000007</v>
      </c>
      <c r="G40" s="39">
        <v>259457</v>
      </c>
    </row>
    <row r="41" spans="2:7">
      <c r="B41" s="6"/>
      <c r="C41" s="6"/>
      <c r="D41" s="6"/>
      <c r="E41" s="7"/>
      <c r="F41" s="8"/>
      <c r="G41" s="8"/>
    </row>
    <row r="42" spans="2:7">
      <c r="B42" s="6"/>
      <c r="C42" s="6"/>
      <c r="D42" s="6"/>
      <c r="F42" s="33"/>
      <c r="G42" s="28"/>
    </row>
    <row r="43" spans="2:7">
      <c r="B43" s="6"/>
      <c r="C43" s="6"/>
      <c r="D43" s="6"/>
      <c r="F43" s="33"/>
      <c r="G43" s="28"/>
    </row>
  </sheetData>
  <mergeCells count="35">
    <mergeCell ref="C40:E40"/>
    <mergeCell ref="D34:E34"/>
    <mergeCell ref="D35:E35"/>
    <mergeCell ref="D36:E36"/>
    <mergeCell ref="C37:E37"/>
    <mergeCell ref="D38:E38"/>
    <mergeCell ref="C39:E39"/>
    <mergeCell ref="C33:E33"/>
    <mergeCell ref="C22:E22"/>
    <mergeCell ref="C23:E23"/>
    <mergeCell ref="D24:E24"/>
    <mergeCell ref="D25:E25"/>
    <mergeCell ref="D26:E26"/>
    <mergeCell ref="D27:E27"/>
    <mergeCell ref="D28:E28"/>
    <mergeCell ref="D29:E29"/>
    <mergeCell ref="D30:E30"/>
    <mergeCell ref="D20:E20"/>
    <mergeCell ref="B8:B9"/>
    <mergeCell ref="C8:E9"/>
    <mergeCell ref="D31:E31"/>
    <mergeCell ref="D32:E32"/>
    <mergeCell ref="D21:E21"/>
    <mergeCell ref="C10:E10"/>
    <mergeCell ref="D11:E11"/>
    <mergeCell ref="D12:E12"/>
    <mergeCell ref="D13:E13"/>
    <mergeCell ref="C14:E14"/>
    <mergeCell ref="C15:E15"/>
    <mergeCell ref="D16:E16"/>
    <mergeCell ref="B5:G5"/>
    <mergeCell ref="B6:G6"/>
    <mergeCell ref="D17:E17"/>
    <mergeCell ref="D18:E18"/>
    <mergeCell ref="C19:E19"/>
  </mergeCells>
  <pageMargins left="0.44" right="0.22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N50"/>
  <sheetViews>
    <sheetView workbookViewId="0">
      <selection activeCell="B3" sqref="B3:N51"/>
    </sheetView>
  </sheetViews>
  <sheetFormatPr defaultRowHeight="15"/>
  <cols>
    <col min="1" max="1" width="4.140625" customWidth="1"/>
    <col min="2" max="2" width="2.42578125" customWidth="1"/>
    <col min="3" max="3" width="6.140625" customWidth="1"/>
    <col min="4" max="4" width="8" customWidth="1"/>
    <col min="5" max="5" width="6" customWidth="1"/>
    <col min="6" max="6" width="6.7109375" customWidth="1"/>
    <col min="7" max="7" width="7.42578125" customWidth="1"/>
    <col min="8" max="8" width="7.28515625" customWidth="1"/>
    <col min="9" max="9" width="6" customWidth="1"/>
    <col min="10" max="10" width="7.7109375" customWidth="1"/>
    <col min="11" max="12" width="6.28515625" customWidth="1"/>
    <col min="13" max="13" width="4.42578125" customWidth="1"/>
    <col min="14" max="14" width="13.28515625" customWidth="1"/>
  </cols>
  <sheetData>
    <row r="3" spans="2:14">
      <c r="B3" s="44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</row>
    <row r="4" spans="2:14">
      <c r="B4" s="48"/>
      <c r="C4" s="49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2:14" ht="18">
      <c r="B5" s="170" t="s">
        <v>80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</row>
    <row r="6" spans="2:14" ht="18"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4"/>
    </row>
    <row r="7" spans="2:14">
      <c r="B7" s="48"/>
      <c r="C7" s="49"/>
      <c r="D7" s="50"/>
      <c r="E7" s="50"/>
      <c r="F7" s="50"/>
      <c r="G7" s="50"/>
      <c r="H7" s="50"/>
      <c r="I7" s="50"/>
      <c r="J7" s="50"/>
      <c r="K7" s="50"/>
      <c r="L7" s="50"/>
      <c r="M7" s="50"/>
      <c r="N7" s="51"/>
    </row>
    <row r="8" spans="2:14">
      <c r="B8" s="48"/>
      <c r="C8" s="90" t="s">
        <v>81</v>
      </c>
      <c r="D8" s="91" t="s">
        <v>139</v>
      </c>
      <c r="E8" s="86"/>
      <c r="F8" s="86" t="s">
        <v>141</v>
      </c>
      <c r="G8" s="86"/>
      <c r="H8" s="50"/>
      <c r="I8" s="50"/>
      <c r="J8" s="50"/>
      <c r="K8" s="50"/>
      <c r="L8" s="50"/>
      <c r="M8" s="50"/>
      <c r="N8" s="51"/>
    </row>
    <row r="9" spans="2:14">
      <c r="B9" s="48"/>
      <c r="C9" s="55"/>
      <c r="D9" s="55" t="s">
        <v>82</v>
      </c>
      <c r="E9" s="50"/>
      <c r="F9" s="50"/>
      <c r="G9" s="50"/>
      <c r="H9" s="50"/>
      <c r="I9" s="50"/>
      <c r="J9" s="50"/>
      <c r="K9" s="50"/>
      <c r="L9" s="50"/>
      <c r="M9" s="50"/>
      <c r="N9" s="51"/>
    </row>
    <row r="10" spans="2:14">
      <c r="B10" s="48"/>
      <c r="C10" s="55"/>
      <c r="D10" s="55" t="s">
        <v>83</v>
      </c>
      <c r="E10" s="50"/>
      <c r="F10" s="50"/>
      <c r="G10" s="50"/>
      <c r="H10" s="50"/>
      <c r="I10" s="50"/>
      <c r="J10" s="50"/>
      <c r="K10" s="50"/>
      <c r="L10" s="50"/>
      <c r="M10" s="50"/>
      <c r="N10" s="51"/>
    </row>
    <row r="11" spans="2:14">
      <c r="B11" s="48"/>
      <c r="C11" s="55" t="s">
        <v>84</v>
      </c>
      <c r="D11" s="56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2:14">
      <c r="B12" s="48"/>
      <c r="C12" s="55"/>
      <c r="D12" s="55" t="s">
        <v>85</v>
      </c>
      <c r="E12" s="50"/>
      <c r="F12" s="50"/>
      <c r="G12" s="50"/>
      <c r="H12" s="50"/>
      <c r="I12" s="50"/>
      <c r="J12" s="50"/>
      <c r="K12" s="50"/>
      <c r="L12" s="50"/>
      <c r="M12" s="50"/>
      <c r="N12" s="51"/>
    </row>
    <row r="13" spans="2:14">
      <c r="B13" s="48"/>
      <c r="C13" s="57"/>
      <c r="D13" s="55" t="s">
        <v>86</v>
      </c>
      <c r="E13" s="50"/>
      <c r="F13" s="50"/>
      <c r="G13" s="50"/>
      <c r="H13" s="50"/>
      <c r="I13" s="50"/>
      <c r="J13" s="50"/>
      <c r="K13" s="50"/>
      <c r="L13" s="50"/>
      <c r="M13" s="50"/>
      <c r="N13" s="51"/>
    </row>
    <row r="14" spans="2:14">
      <c r="B14" s="48"/>
      <c r="C14" s="55"/>
      <c r="D14" s="55" t="s">
        <v>87</v>
      </c>
      <c r="E14" s="50"/>
      <c r="F14" s="50"/>
      <c r="G14" s="50"/>
      <c r="H14" s="50"/>
      <c r="I14" s="50"/>
      <c r="J14" s="50"/>
      <c r="K14" s="50"/>
      <c r="L14" s="50"/>
      <c r="M14" s="50"/>
      <c r="N14" s="51"/>
    </row>
    <row r="15" spans="2:14">
      <c r="B15" s="48"/>
      <c r="C15" s="58"/>
      <c r="D15" s="58"/>
      <c r="E15" s="50"/>
      <c r="F15" s="50"/>
      <c r="G15" s="50"/>
      <c r="H15" s="50"/>
      <c r="I15" s="50"/>
      <c r="J15" s="50"/>
      <c r="K15" s="50"/>
      <c r="L15" s="50"/>
      <c r="M15" s="50"/>
      <c r="N15" s="51"/>
    </row>
    <row r="16" spans="2:14" ht="15.75">
      <c r="B16" s="48"/>
      <c r="C16" s="60" t="s">
        <v>88</v>
      </c>
      <c r="D16" s="61" t="s">
        <v>89</v>
      </c>
      <c r="E16" s="50"/>
      <c r="F16" s="50"/>
      <c r="G16" s="50"/>
      <c r="H16" s="50"/>
      <c r="I16" s="50"/>
      <c r="J16" s="50"/>
      <c r="K16" s="50"/>
      <c r="L16" s="50"/>
      <c r="M16" s="50"/>
      <c r="N16" s="51"/>
    </row>
    <row r="17" spans="2:14">
      <c r="B17" s="48"/>
      <c r="C17" s="62"/>
      <c r="D17" s="58"/>
      <c r="E17" s="50"/>
      <c r="F17" s="50"/>
      <c r="G17" s="50"/>
      <c r="H17" s="50"/>
      <c r="I17" s="50"/>
      <c r="J17" s="50"/>
      <c r="K17" s="50"/>
      <c r="L17" s="50"/>
      <c r="M17" s="50"/>
      <c r="N17" s="51"/>
    </row>
    <row r="18" spans="2:14">
      <c r="B18" s="48"/>
      <c r="C18" s="63">
        <v>1</v>
      </c>
      <c r="D18" s="64" t="s">
        <v>90</v>
      </c>
      <c r="E18" s="50"/>
      <c r="F18" s="50"/>
      <c r="G18" s="50"/>
      <c r="H18" s="50"/>
      <c r="I18" s="50"/>
      <c r="J18" s="50"/>
      <c r="K18" s="50"/>
      <c r="L18" s="50"/>
      <c r="M18" s="50"/>
      <c r="N18" s="51"/>
    </row>
    <row r="19" spans="2:14">
      <c r="B19" s="48"/>
      <c r="C19" s="63">
        <v>2</v>
      </c>
      <c r="D19" s="50" t="s">
        <v>91</v>
      </c>
      <c r="E19" s="50"/>
      <c r="F19" s="50"/>
      <c r="G19" s="50"/>
      <c r="H19" s="50"/>
      <c r="I19" s="50"/>
      <c r="J19" s="50"/>
      <c r="K19" s="50"/>
      <c r="L19" s="50"/>
      <c r="M19" s="50"/>
      <c r="N19" s="51"/>
    </row>
    <row r="20" spans="2:14">
      <c r="B20" s="48"/>
      <c r="C20" s="50">
        <v>3</v>
      </c>
      <c r="D20" s="50" t="s">
        <v>92</v>
      </c>
      <c r="E20" s="50"/>
      <c r="F20" s="50"/>
      <c r="G20" s="50"/>
      <c r="H20" s="50"/>
      <c r="I20" s="50"/>
      <c r="J20" s="50"/>
      <c r="K20" s="50"/>
      <c r="L20" s="50"/>
      <c r="M20" s="50"/>
      <c r="N20" s="51"/>
    </row>
    <row r="21" spans="2:14">
      <c r="B21" s="48"/>
      <c r="C21" s="50">
        <v>4</v>
      </c>
      <c r="D21" s="50" t="s">
        <v>93</v>
      </c>
      <c r="E21" s="50"/>
      <c r="F21" s="50"/>
      <c r="G21" s="50"/>
      <c r="H21" s="50"/>
      <c r="I21" s="50"/>
      <c r="J21" s="50"/>
      <c r="K21" s="50"/>
      <c r="L21" s="50"/>
      <c r="M21" s="50"/>
      <c r="N21" s="51"/>
    </row>
    <row r="22" spans="2:14">
      <c r="B22" s="48"/>
      <c r="C22" s="50"/>
      <c r="D22" s="64" t="s">
        <v>94</v>
      </c>
      <c r="E22" s="50"/>
      <c r="F22" s="50"/>
      <c r="G22" s="50"/>
      <c r="H22" s="50"/>
      <c r="I22" s="50"/>
      <c r="J22" s="50"/>
      <c r="K22" s="50"/>
      <c r="L22" s="50"/>
      <c r="M22" s="50"/>
      <c r="N22" s="51"/>
    </row>
    <row r="23" spans="2:14">
      <c r="B23" s="48"/>
      <c r="C23" s="50" t="s">
        <v>95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1"/>
    </row>
    <row r="24" spans="2:14">
      <c r="B24" s="48"/>
      <c r="C24" s="50"/>
      <c r="D24" s="64" t="s">
        <v>96</v>
      </c>
      <c r="E24" s="50"/>
      <c r="F24" s="50"/>
      <c r="G24" s="50"/>
      <c r="H24" s="50"/>
      <c r="I24" s="50"/>
      <c r="J24" s="50"/>
      <c r="K24" s="50"/>
      <c r="L24" s="50"/>
      <c r="M24" s="50"/>
      <c r="N24" s="51"/>
    </row>
    <row r="25" spans="2:14">
      <c r="B25" s="48"/>
      <c r="C25" s="50" t="s">
        <v>97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1"/>
    </row>
    <row r="26" spans="2:14">
      <c r="B26" s="48"/>
      <c r="C26" s="50"/>
      <c r="D26" s="64" t="s">
        <v>98</v>
      </c>
      <c r="E26" s="50"/>
      <c r="F26" s="50"/>
      <c r="G26" s="50"/>
      <c r="H26" s="50"/>
      <c r="I26" s="50"/>
      <c r="J26" s="50"/>
      <c r="K26" s="50"/>
      <c r="L26" s="50"/>
      <c r="M26" s="50"/>
      <c r="N26" s="51"/>
    </row>
    <row r="27" spans="2:14">
      <c r="B27" s="48"/>
      <c r="C27" s="50" t="s">
        <v>99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1"/>
    </row>
    <row r="28" spans="2:14">
      <c r="B28" s="48"/>
      <c r="C28" s="50"/>
      <c r="D28" s="50" t="s">
        <v>100</v>
      </c>
      <c r="E28" s="50"/>
      <c r="F28" s="50"/>
      <c r="G28" s="50"/>
      <c r="H28" s="50"/>
      <c r="I28" s="50"/>
      <c r="J28" s="50"/>
      <c r="K28" s="50"/>
      <c r="L28" s="50"/>
      <c r="M28" s="50"/>
      <c r="N28" s="51"/>
    </row>
    <row r="29" spans="2:14">
      <c r="B29" s="48"/>
      <c r="C29" s="50" t="s">
        <v>101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1"/>
    </row>
    <row r="30" spans="2:14">
      <c r="B30" s="48"/>
      <c r="C30" s="64" t="s">
        <v>102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</row>
    <row r="31" spans="2:14">
      <c r="B31" s="48"/>
      <c r="C31" s="50"/>
      <c r="D31" s="50" t="s">
        <v>103</v>
      </c>
      <c r="E31" s="50"/>
      <c r="F31" s="50"/>
      <c r="G31" s="50"/>
      <c r="H31" s="50"/>
      <c r="I31" s="50"/>
      <c r="J31" s="50"/>
      <c r="K31" s="50"/>
      <c r="L31" s="50"/>
      <c r="M31" s="50"/>
      <c r="N31" s="51"/>
    </row>
    <row r="32" spans="2:14">
      <c r="B32" s="48"/>
      <c r="C32" s="64" t="s">
        <v>104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1"/>
    </row>
    <row r="33" spans="2:14">
      <c r="B33" s="48"/>
      <c r="C33" s="50"/>
      <c r="D33" s="50" t="s">
        <v>105</v>
      </c>
      <c r="E33" s="50"/>
      <c r="F33" s="50"/>
      <c r="G33" s="50"/>
      <c r="H33" s="50"/>
      <c r="I33" s="50"/>
      <c r="J33" s="50"/>
      <c r="K33" s="50"/>
      <c r="L33" s="50"/>
      <c r="M33" s="50"/>
      <c r="N33" s="51"/>
    </row>
    <row r="34" spans="2:14">
      <c r="B34" s="48"/>
      <c r="C34" s="64" t="s">
        <v>106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1"/>
    </row>
    <row r="35" spans="2:14">
      <c r="B35" s="48"/>
      <c r="C35" s="50" t="s">
        <v>107</v>
      </c>
      <c r="D35" s="50" t="s">
        <v>108</v>
      </c>
      <c r="E35" s="50"/>
      <c r="F35" s="50"/>
      <c r="G35" s="50"/>
      <c r="H35" s="50"/>
      <c r="I35" s="50"/>
      <c r="J35" s="50"/>
      <c r="K35" s="50"/>
      <c r="L35" s="50"/>
      <c r="M35" s="50"/>
      <c r="N35" s="51"/>
    </row>
    <row r="36" spans="2:14">
      <c r="B36" s="48"/>
      <c r="C36" s="50"/>
      <c r="D36" s="64" t="s">
        <v>109</v>
      </c>
      <c r="E36" s="50"/>
      <c r="F36" s="50"/>
      <c r="G36" s="50"/>
      <c r="H36" s="50"/>
      <c r="I36" s="50"/>
      <c r="J36" s="50"/>
      <c r="K36" s="50"/>
      <c r="L36" s="50"/>
      <c r="M36" s="50"/>
      <c r="N36" s="51"/>
    </row>
    <row r="37" spans="2:14">
      <c r="B37" s="48"/>
      <c r="C37" s="50"/>
      <c r="D37" s="64" t="s">
        <v>110</v>
      </c>
      <c r="E37" s="50"/>
      <c r="F37" s="50"/>
      <c r="G37" s="50"/>
      <c r="H37" s="50"/>
      <c r="I37" s="50"/>
      <c r="J37" s="50"/>
      <c r="K37" s="50"/>
      <c r="L37" s="50"/>
      <c r="M37" s="50"/>
      <c r="N37" s="51"/>
    </row>
    <row r="38" spans="2:14">
      <c r="B38" s="48"/>
      <c r="C38" s="50"/>
      <c r="D38" s="64" t="s">
        <v>111</v>
      </c>
      <c r="E38" s="50"/>
      <c r="F38" s="50"/>
      <c r="G38" s="50"/>
      <c r="H38" s="50"/>
      <c r="I38" s="50"/>
      <c r="J38" s="50"/>
      <c r="K38" s="50"/>
      <c r="L38" s="50"/>
      <c r="M38" s="50"/>
      <c r="N38" s="51"/>
    </row>
    <row r="39" spans="2:14">
      <c r="B39" s="48"/>
      <c r="C39" s="50"/>
      <c r="D39" s="64" t="s">
        <v>112</v>
      </c>
      <c r="E39" s="50"/>
      <c r="F39" s="50"/>
      <c r="G39" s="50"/>
      <c r="H39" s="50"/>
      <c r="I39" s="50"/>
      <c r="J39" s="50"/>
      <c r="K39" s="50"/>
      <c r="L39" s="50"/>
      <c r="M39" s="50"/>
      <c r="N39" s="51"/>
    </row>
    <row r="40" spans="2:14">
      <c r="B40" s="48"/>
      <c r="C40" s="50"/>
      <c r="D40" s="64" t="s">
        <v>113</v>
      </c>
      <c r="E40" s="50"/>
      <c r="F40" s="50"/>
      <c r="G40" s="50"/>
      <c r="H40" s="50"/>
      <c r="I40" s="50"/>
      <c r="J40" s="50"/>
      <c r="K40" s="50"/>
      <c r="L40" s="50"/>
      <c r="M40" s="50"/>
      <c r="N40" s="51"/>
    </row>
    <row r="41" spans="2:14">
      <c r="B41" s="48"/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</row>
    <row r="42" spans="2:14">
      <c r="B42" s="48"/>
      <c r="C42" s="49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</row>
    <row r="43" spans="2:14">
      <c r="B43" s="48"/>
      <c r="C43" s="49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</row>
    <row r="44" spans="2:14">
      <c r="B44" s="48"/>
      <c r="C44" s="49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1"/>
    </row>
    <row r="45" spans="2:14">
      <c r="B45" s="48"/>
      <c r="C45" s="49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1"/>
    </row>
    <row r="46" spans="2:14" ht="15.75">
      <c r="B46" s="48"/>
      <c r="C46" s="49"/>
      <c r="D46" s="50"/>
      <c r="E46" s="50"/>
      <c r="F46" s="50"/>
      <c r="G46" s="50"/>
      <c r="H46" s="50"/>
      <c r="I46" s="173" t="s">
        <v>114</v>
      </c>
      <c r="J46" s="173"/>
      <c r="K46" s="173"/>
      <c r="L46" s="173"/>
      <c r="M46" s="173"/>
      <c r="N46" s="51"/>
    </row>
    <row r="47" spans="2:14" ht="15.75">
      <c r="B47" s="48"/>
      <c r="C47" s="49"/>
      <c r="D47" s="50"/>
      <c r="E47" s="50"/>
      <c r="F47" s="50"/>
      <c r="G47" s="50"/>
      <c r="H47" s="50"/>
      <c r="I47" s="174" t="s">
        <v>145</v>
      </c>
      <c r="J47" s="175"/>
      <c r="K47" s="175"/>
      <c r="L47" s="175"/>
      <c r="M47" s="175"/>
      <c r="N47" s="51"/>
    </row>
    <row r="48" spans="2:14" ht="15.75">
      <c r="B48" s="48"/>
      <c r="C48" s="49"/>
      <c r="D48" s="50"/>
      <c r="E48" s="50"/>
      <c r="F48" s="50"/>
      <c r="G48" s="50"/>
      <c r="H48" s="50"/>
      <c r="I48" s="65"/>
      <c r="J48" s="65"/>
      <c r="K48" s="65"/>
      <c r="L48" s="65"/>
      <c r="M48" s="65"/>
      <c r="N48" s="51"/>
    </row>
    <row r="49" spans="2:14" ht="15.75">
      <c r="B49" s="48"/>
      <c r="C49" s="49"/>
      <c r="D49" s="50"/>
      <c r="E49" s="50"/>
      <c r="F49" s="50"/>
      <c r="G49" s="50"/>
      <c r="H49" s="50"/>
      <c r="I49" s="65"/>
      <c r="J49" s="65"/>
      <c r="K49" s="65"/>
      <c r="L49" s="65"/>
      <c r="M49" s="65"/>
      <c r="N49" s="51"/>
    </row>
    <row r="50" spans="2:14">
      <c r="B50" s="59"/>
      <c r="C50" s="66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8"/>
    </row>
  </sheetData>
  <mergeCells count="3">
    <mergeCell ref="B5:N5"/>
    <mergeCell ref="I46:M46"/>
    <mergeCell ref="I47:M47"/>
  </mergeCells>
  <pageMargins left="0.2" right="0.7" top="0.36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.75"/>
  <cols>
    <col min="1" max="16384" width="9.140625" style="110"/>
  </cols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0" sqref="D1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Sheet2</vt:lpstr>
      <vt:lpstr>Bilanci</vt:lpstr>
      <vt:lpstr>Te ardhura+ shp</vt:lpstr>
      <vt:lpstr>Shpjegime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2014-07-24T10:22:02Z</dcterms:modified>
</cp:coreProperties>
</file>