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4"/>
  <c r="B44"/>
  <c r="D39"/>
  <c r="B39"/>
  <c r="D38"/>
  <c r="B38"/>
  <c r="D37"/>
  <c r="B37"/>
  <c r="D34"/>
  <c r="B34"/>
  <c r="D33"/>
  <c r="B33"/>
  <c r="D27"/>
  <c r="B27"/>
  <c r="D26"/>
  <c r="B26"/>
  <c r="D25"/>
  <c r="B25"/>
  <c r="D24"/>
  <c r="B24"/>
  <c r="D23"/>
  <c r="B23"/>
  <c r="D22"/>
  <c r="B22"/>
  <c r="D20"/>
  <c r="B20"/>
  <c r="D19"/>
  <c r="B19"/>
  <c r="D11"/>
  <c r="B11"/>
  <c r="D10"/>
  <c r="D42" s="1"/>
  <c r="D47" s="1"/>
  <c r="D57" s="1"/>
  <c r="B10"/>
  <c r="B42" s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<sst xmlns="http://schemas.openxmlformats.org/spreadsheetml/2006/main" count="414" uniqueCount="271">
  <si>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</si>
  <si>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</si>
  <si>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</si>
  <si>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</si>
  <si>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</si>
  <si>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</si>
  <si>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</si>
  <si>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</si>
  <si>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</si>
  <si>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</si>
  <si>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</si>
  <si>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</si>
  <si>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</si>
  <si>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</si>
  <si>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</si>
  <si>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</si>
  <si>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</si>
  <si>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</si>
  <si>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</si>
  <si>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</si>
  <si>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</si>
  <si>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</si>
  <si>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</si>
  <si>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</si>
  <si>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</si>
  <si>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</si>
  <si>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</si>
  <si>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</si>
  <si>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</si>
  <si>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</si>
  <si>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</si>
  <si>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</si>
  <si>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</si>
  <si>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</si>
  <si>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</si>
  <si>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</si>
  <si>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</si>
  <si>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</si>
  <si>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</si>
  <si>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</si>
  <si>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</si>
  <si>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</si>
  <si>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</si>
  <si>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</si>
  <si>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</si>
  <si>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</si>
  <si>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</si>
  <si>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</si>
  <si>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</si>
  <si>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</si>
  <si>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</si>
  <si>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</si>
  <si>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</si>
  <si>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</si>
  <si>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</si>
  <si>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</si>
  <si>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</si>
  <si>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</si>
  <si>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</si>
  <si>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</si>
  <si>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</si>
  <si>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</si>
  <si>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</si>
  <si>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</si>
  <si>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</si>
  <si>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</si>
  <si>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</si>
  <si>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</si>
  <si>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</si>
  <si>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</si>
  <si>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</si>
  <si>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</si>
  <si>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</si>
  <si>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</si>
  <si>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</si>
  <si>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</si>
  <si>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</si>
  <si>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</si>
  <si>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</si>
  <si>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</si>
  <si>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</si>
  <si>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</si>
  <si>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</si>
  <si>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</si>
  <si>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</si>
  <si>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</si>
  <si>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</si>
  <si>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</si>
  <si>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</si>
  <si>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</si>
  <si>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</si>
  <si>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</si>
  <si>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</si>
  <si>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</si>
  <si>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</si>
  <si>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</si>
  <si>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</si>
  <si>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</si>
  <si>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</si>
  <si>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</si>
  <si>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</si>
  <si>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</si>
  <si>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</si>
  <si>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</si>
  <si>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</si>
  <si>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</si>
  <si>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</si>
  <si>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</si>
  <si>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</si>
  <si>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</si>
  <si>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</si>
  <si>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</si>
  <si>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</si>
  <si>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</si>
  <si>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</si>
  <si>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</si>
  <si>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</si>
  <si>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</si>
  <si>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</si>
  <si>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</si>
  <si>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</si>
  <si>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</si>
  <si>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</si>
  <si>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</si>
  <si>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</si>
  <si>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</si>
  <si>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</si>
  <si>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</si>
  <si>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</si>
  <si>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</si>
  <si>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</si>
  <si>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</si>
  <si>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</si>
  <si>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</si>
  <si>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</si>
  <si>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</si>
  <si>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</si>
  <si>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</si>
  <si>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</si>
  <si>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</si>
  <si>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</si>
  <si>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</si>
  <si>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</si>
  <si>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</si>
  <si>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</si>
  <si>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</si>
  <si>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</si>
  <si>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</si>
  <si>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</si>
  <si>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</si>
  <si>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</si>
  <si>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</si>
  <si>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</si>
  <si>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</si>
  <si>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</si>
  <si>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</si>
  <si>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</si>
  <si>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</si>
  <si>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</si>
  <si>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</si>
  <si>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</si>
  <si>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</si>
  <si>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</si>
  <si>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</si>
  <si>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</si>
  <si>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</si>
  <si>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</si>
  <si>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</si>
  <si>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</si>
  <si>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</si>
  <si>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</si>
  <si>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</si>
  <si>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</si>
  <si>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</si>
  <si>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</si>
  <si>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</si>
  <si>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</si>
  <si>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</si>
  <si>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</si>
  <si>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</si>
  <si>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</si>
  <si>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</si>
  <si>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</si>
  <si>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</si>
  <si>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</si>
  <si>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</si>
  <si>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</si>
  <si>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</si>
  <si>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</si>
  <si>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</si>
  <si>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</si>
  <si>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</si>
  <si>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</si>
  <si>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</si>
  <si>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</si>
  <si>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</si>
  <si>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</si>
  <si>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</si>
  <si>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</si>
  <si>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</si>
  <si>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</si>
  <si>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</si>
  <si>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</si>
  <si>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</si>
  <si>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</si>
  <si>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</si>
  <si>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</si>
  <si>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</si>
  <si>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</si>
  <si>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</si>
  <si>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</si>
  <si>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</si>
  <si>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</si>
  <si>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</si>
  <si>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</si>
  <si>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</si>
  <si>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</si>
  <si>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</si>
  <si>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</si>
  <si>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</si>
  <si>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</si>
  <si>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</si>
  <si>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</si>
  <si>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</si>
  <si>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</si>
  <si>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</si>
  <si>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</si>
  <si>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</si>
  <si>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</si>
  <si>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</si>
  <si>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</si>
  <si>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</si>
  <si>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</si>
  <si>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</si>
  <si>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</si>
  <si>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</si>
  <si>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</si>
  <si>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</si>
  <si>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</si>
  <si>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</si>
  <si>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</si>
  <si>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</si>
  <si>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</si>
  <si>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</si>
  <si>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</si>
  <si>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</si>
  <si>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</si>
  <si>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</si>
  <si>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</si>
  <si>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</si>
  <si>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</si>
  <si>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</si>
  <si>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</si>
  <si>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</si>
  <si>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</si>
  <si>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</si>
  <si>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</si>
  <si>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</si>
  <si>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</si>
  <si>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</si>
  <si>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</si>
  <si>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</si>
  <si>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</si>
  <si>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</si>
  <si>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</si>
  <si>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</si>
  <si>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NEXHAT MEHONIQI</t>
  </si>
  <si>
    <t>L03202402E</t>
  </si>
  <si>
    <t xml:space="preserve">Interesa të arkëtueshëm dhe të ardhura të tjera të ngjashme </t>
  </si>
  <si>
    <t>Fitimet nga kursi i kembimit</t>
  </si>
  <si>
    <t>Humbjet  nga kursi i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</si>
</sst>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T/VITI%202020/TREGETI/NEXHAT%20MEHONIQI/BILANC%202020%20NEXHAT%20%20MEHONIQ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BANKA"/>
      <sheetName val="ARKA"/>
      <sheetName val="PAGAT"/>
      <sheetName val="VEP#"/>
      <sheetName val="CENTR"/>
      <sheetName val="DEKL MUJ"/>
      <sheetName val="FORM"/>
      <sheetName val="SHEN "/>
      <sheetName val="POZ FIN"/>
      <sheetName val="PERF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AL9">
            <v>10098637</v>
          </cell>
        </row>
        <row r="126">
          <cell r="AL126">
            <v>12939517</v>
          </cell>
          <cell r="AM126">
            <v>14287483</v>
          </cell>
        </row>
        <row r="127">
          <cell r="AL127">
            <v>0</v>
          </cell>
          <cell r="AM127">
            <v>0</v>
          </cell>
        </row>
        <row r="133">
          <cell r="AL133">
            <v>11534961</v>
          </cell>
          <cell r="AM133">
            <v>12374364</v>
          </cell>
        </row>
        <row r="134">
          <cell r="AL134">
            <v>0</v>
          </cell>
          <cell r="AM134">
            <v>0</v>
          </cell>
        </row>
        <row r="136">
          <cell r="AL136">
            <v>0</v>
          </cell>
          <cell r="AM136">
            <v>624000</v>
          </cell>
        </row>
        <row r="137">
          <cell r="AL137">
            <v>104208</v>
          </cell>
          <cell r="AM137">
            <v>104208</v>
          </cell>
        </row>
        <row r="138">
          <cell r="AL138">
            <v>0</v>
          </cell>
          <cell r="AM138">
            <v>0</v>
          </cell>
        </row>
        <row r="139">
          <cell r="AL139">
            <v>0</v>
          </cell>
          <cell r="AM139">
            <v>0</v>
          </cell>
        </row>
        <row r="141">
          <cell r="AL141">
            <v>31940</v>
          </cell>
          <cell r="AM141">
            <v>38257</v>
          </cell>
        </row>
        <row r="142">
          <cell r="AL142">
            <v>800907</v>
          </cell>
          <cell r="AM142">
            <v>692140</v>
          </cell>
        </row>
        <row r="149">
          <cell r="AL149">
            <v>1645</v>
          </cell>
          <cell r="AM149">
            <v>443</v>
          </cell>
        </row>
        <row r="150">
          <cell r="AL150">
            <v>0</v>
          </cell>
          <cell r="AM150">
            <v>0</v>
          </cell>
        </row>
        <row r="154">
          <cell r="AL154">
            <v>0</v>
          </cell>
          <cell r="AM154">
            <v>0</v>
          </cell>
        </row>
        <row r="156">
          <cell r="AL156">
            <v>0</v>
          </cell>
          <cell r="AM156">
            <v>0</v>
          </cell>
        </row>
        <row r="161">
          <cell r="AL161">
            <v>23561.800000000003</v>
          </cell>
          <cell r="AM161">
            <v>68243.55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ColWidth="9.140625" defaultRowHeight="15"/>
  <cols>
    <col min="1" max="1" width="83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265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264</v>
      </c>
    </row>
    <row r="10" spans="1:6">
      <c r="A10" s="61" t="s">
        <v>256</v>
      </c>
      <c r="B10" s="62">
        <f>ROUND([1]CENTR!AL126*1,0)</f>
        <v>12939517</v>
      </c>
      <c r="C10" s="81"/>
      <c r="D10" s="62">
        <f>ROUND([1]CENTR!AM126*1,0)</f>
        <v>14287483</v>
      </c>
      <c r="E10" s="50"/>
      <c r="F10" s="79" t="s">
        <v>261</v>
      </c>
    </row>
    <row r="11" spans="1:6">
      <c r="A11" s="61" t="s">
        <v>258</v>
      </c>
      <c r="B11" s="62">
        <f>ROUND([1]CENTR!AL127*1,0)</f>
        <v>0</v>
      </c>
      <c r="C11" s="81"/>
      <c r="D11" s="62">
        <f>ROUND([1]CENTR!AM127*1,0)</f>
        <v>0</v>
      </c>
      <c r="E11" s="50"/>
      <c r="F11" s="79" t="s">
        <v>262</v>
      </c>
    </row>
    <row r="12" spans="1:6">
      <c r="A12" s="61" t="s">
        <v>259</v>
      </c>
      <c r="B12" s="62"/>
      <c r="C12" s="51"/>
      <c r="D12" s="62"/>
      <c r="E12" s="50"/>
      <c r="F12" s="79" t="s">
        <v>262</v>
      </c>
    </row>
    <row r="13" spans="1:6">
      <c r="A13" s="61" t="s">
        <v>260</v>
      </c>
      <c r="B13" s="62"/>
      <c r="C13" s="51"/>
      <c r="D13" s="62"/>
      <c r="E13" s="50"/>
      <c r="F13" s="79" t="s">
        <v>262</v>
      </c>
    </row>
    <row r="14" spans="1:6">
      <c r="A14" s="61" t="s">
        <v>257</v>
      </c>
      <c r="B14" s="62"/>
      <c r="C14" s="51"/>
      <c r="D14" s="62"/>
      <c r="E14" s="50"/>
      <c r="F14" s="79" t="s">
        <v>263</v>
      </c>
    </row>
    <row r="15" spans="1:6">
      <c r="A15" s="44" t="s">
        <v>216</v>
      </c>
      <c r="B15" s="62"/>
      <c r="C15" s="51"/>
      <c r="D15" s="62"/>
      <c r="E15" s="50"/>
      <c r="F15" s="41"/>
    </row>
    <row r="16" spans="1:6" ht="29.25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f>-ROUND([1]CENTR!AL133*1,0)</f>
        <v>-11534961</v>
      </c>
      <c r="C19" s="81"/>
      <c r="D19" s="62">
        <f>-ROUND([1]CENTR!AM133*1,0)</f>
        <v>-12374364</v>
      </c>
      <c r="E19" s="50"/>
      <c r="F19" s="41"/>
    </row>
    <row r="20" spans="1:6">
      <c r="A20" s="61" t="s">
        <v>244</v>
      </c>
      <c r="B20" s="62">
        <f>-ROUND([1]CENTR!AL134*1,0)</f>
        <v>0</v>
      </c>
      <c r="C20" s="81"/>
      <c r="D20" s="62">
        <f>-ROUND([1]CENTR!AM134*1,0)</f>
        <v>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1" t="s">
        <v>245</v>
      </c>
      <c r="B22" s="62">
        <f>-ROUND([1]CENTR!AL136*1,0)</f>
        <v>0</v>
      </c>
      <c r="C22" s="81"/>
      <c r="D22" s="62">
        <f>-ROUND([1]CENTR!AM136*1,0)</f>
        <v>-624000</v>
      </c>
      <c r="E22" s="50"/>
      <c r="F22" s="41"/>
    </row>
    <row r="23" spans="1:6">
      <c r="A23" s="61" t="s">
        <v>246</v>
      </c>
      <c r="B23" s="62">
        <f>-ROUND([1]CENTR!AL137*1,0)</f>
        <v>-104208</v>
      </c>
      <c r="C23" s="81"/>
      <c r="D23" s="62">
        <f>-ROUND([1]CENTR!AM137*1,0)</f>
        <v>-104208</v>
      </c>
      <c r="E23" s="50"/>
      <c r="F23" s="41"/>
    </row>
    <row r="24" spans="1:6">
      <c r="A24" s="61" t="s">
        <v>248</v>
      </c>
      <c r="B24" s="62">
        <f>-ROUND([1]CENTR!AL138*1,0)</f>
        <v>0</v>
      </c>
      <c r="C24" s="81"/>
      <c r="D24" s="62">
        <f>-ROUND([1]CENTR!AM138*1,0)</f>
        <v>0</v>
      </c>
      <c r="E24" s="50"/>
      <c r="F24" s="41"/>
    </row>
    <row r="25" spans="1:6">
      <c r="A25" s="44" t="s">
        <v>220</v>
      </c>
      <c r="B25" s="62">
        <f>-ROUND([1]CENTR!AL139*1,0)</f>
        <v>0</v>
      </c>
      <c r="C25" s="81"/>
      <c r="D25" s="62">
        <f>-ROUND([1]CENTR!AM139*1,0)</f>
        <v>0</v>
      </c>
      <c r="E25" s="50"/>
      <c r="F25" s="41"/>
    </row>
    <row r="26" spans="1:6">
      <c r="A26" s="44" t="s">
        <v>235</v>
      </c>
      <c r="B26" s="62">
        <f>-ROUND([1]CENTR!AL141*1,0)</f>
        <v>-31940</v>
      </c>
      <c r="C26" s="81"/>
      <c r="D26" s="62">
        <f>-ROUND([1]CENTR!AM141*1,0)</f>
        <v>-38257</v>
      </c>
      <c r="E26" s="50"/>
      <c r="F26" s="41"/>
    </row>
    <row r="27" spans="1:6">
      <c r="A27" s="44" t="s">
        <v>221</v>
      </c>
      <c r="B27" s="62">
        <f>-ROUND([1]CENTR!AL142*1,0)</f>
        <v>-800907</v>
      </c>
      <c r="C27" s="81"/>
      <c r="D27" s="62">
        <f>-ROUND([1]CENTR!AM142*1,0)</f>
        <v>-692140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249</v>
      </c>
      <c r="B29" s="62"/>
      <c r="C29" s="51"/>
      <c r="D29" s="62"/>
      <c r="E29" s="50"/>
      <c r="F29" s="41"/>
    </row>
    <row r="30" spans="1:6" ht="15" customHeight="1">
      <c r="A30" s="61" t="s">
        <v>247</v>
      </c>
      <c r="B30" s="62"/>
      <c r="C30" s="51"/>
      <c r="D30" s="62"/>
      <c r="E30" s="50"/>
      <c r="F30" s="41"/>
    </row>
    <row r="31" spans="1:6" ht="15" customHeight="1">
      <c r="A31" s="61" t="s">
        <v>253</v>
      </c>
      <c r="B31" s="62"/>
      <c r="C31" s="51"/>
      <c r="D31" s="62"/>
      <c r="E31" s="50"/>
      <c r="F31" s="41"/>
    </row>
    <row r="32" spans="1:6" ht="15" customHeight="1">
      <c r="A32" s="61" t="s">
        <v>250</v>
      </c>
      <c r="B32" s="62"/>
      <c r="C32" s="51"/>
      <c r="D32" s="62"/>
      <c r="E32" s="50"/>
      <c r="F32" s="41"/>
    </row>
    <row r="33" spans="1:6" ht="15" customHeight="1">
      <c r="A33" s="61" t="s">
        <v>268</v>
      </c>
      <c r="B33" s="62">
        <f>ROUND([1]CENTR!AL149*1,0)</f>
        <v>1645</v>
      </c>
      <c r="C33" s="81"/>
      <c r="D33" s="62">
        <f>ROUND([1]CENTR!AM149*1,0)</f>
        <v>443</v>
      </c>
      <c r="E33" s="50"/>
      <c r="F33" s="41"/>
    </row>
    <row r="34" spans="1:6" ht="15" customHeight="1">
      <c r="A34" s="61" t="s">
        <v>269</v>
      </c>
      <c r="B34" s="62">
        <f>ROUND([1]CENTR!AL150*1,0)</f>
        <v>0</v>
      </c>
      <c r="C34" s="81"/>
      <c r="D34" s="62">
        <f>ROUND([1]CENTR!AM150*1,0)</f>
        <v>0</v>
      </c>
      <c r="E34" s="50"/>
      <c r="F34" s="41"/>
    </row>
    <row r="35" spans="1:6" ht="29.25">
      <c r="A35" s="44" t="s">
        <v>222</v>
      </c>
      <c r="B35" s="62"/>
      <c r="C35" s="51"/>
      <c r="D35" s="62"/>
      <c r="E35" s="50"/>
      <c r="F35" s="41"/>
    </row>
    <row r="36" spans="1:6">
      <c r="A36" s="44" t="s">
        <v>238</v>
      </c>
      <c r="B36" s="50"/>
      <c r="C36" s="64"/>
      <c r="D36" s="50"/>
      <c r="E36" s="50"/>
      <c r="F36" s="41"/>
    </row>
    <row r="37" spans="1:6">
      <c r="A37" s="61" t="s">
        <v>251</v>
      </c>
      <c r="B37" s="62">
        <f>-ROUND([1]CENTR!AL154*1,0)</f>
        <v>0</v>
      </c>
      <c r="C37" s="81"/>
      <c r="D37" s="62">
        <f>-ROUND([1]CENTR!AM154*1,0)</f>
        <v>0</v>
      </c>
      <c r="E37" s="50"/>
      <c r="F37" s="41"/>
    </row>
    <row r="38" spans="1:6" ht="30">
      <c r="A38" s="61" t="s">
        <v>252</v>
      </c>
      <c r="B38" s="62">
        <f>-ROUND([1]CENTR!AL155*1,0)</f>
        <v>0</v>
      </c>
      <c r="C38" s="81"/>
      <c r="D38" s="62">
        <f>-ROUND([1]CENTR!AM155*1,0)</f>
        <v>0</v>
      </c>
      <c r="E38" s="50"/>
      <c r="F38" s="41"/>
    </row>
    <row r="39" spans="1:6">
      <c r="A39" s="61" t="s">
        <v>270</v>
      </c>
      <c r="B39" s="62">
        <f>-ROUND([1]CENTR!AL156*1,0)</f>
        <v>0</v>
      </c>
      <c r="C39" s="81"/>
      <c r="D39" s="62">
        <f>-ROUND([1]CENTR!AM156*1,0)</f>
        <v>0</v>
      </c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>
      <c r="A41" s="77" t="s">
        <v>254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</f>
        <v>469146</v>
      </c>
      <c r="C42" s="54"/>
      <c r="D42" s="53">
        <f>SUM(D9:D41)</f>
        <v>454957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>
        <f>-ROUND([1]CENTR!AL161*1,0)</f>
        <v>-23562</v>
      </c>
      <c r="C44" s="81"/>
      <c r="D44" s="62">
        <f>-ROUND([1]CENTR!AM161*1,0)</f>
        <v>-68244</v>
      </c>
      <c r="E44" s="50"/>
      <c r="F44" s="41"/>
    </row>
    <row r="45" spans="1:6">
      <c r="A45" s="61" t="s">
        <v>226</v>
      </c>
      <c r="B45" s="62"/>
      <c r="C45" s="51"/>
      <c r="D45" s="62"/>
      <c r="E45" s="50"/>
      <c r="F45" s="41"/>
    </row>
    <row r="46" spans="1:6">
      <c r="A46" s="61" t="s">
        <v>236</v>
      </c>
      <c r="B46" s="62"/>
      <c r="C46" s="51"/>
      <c r="D46" s="62"/>
      <c r="E46" s="50"/>
      <c r="F46" s="41"/>
    </row>
    <row r="47" spans="1:6">
      <c r="A47" s="44" t="s">
        <v>240</v>
      </c>
      <c r="B47" s="65">
        <f>SUM(B42:B46)</f>
        <v>445584</v>
      </c>
      <c r="C47" s="57"/>
      <c r="D47" s="65">
        <f>SUM(D42:D46)</f>
        <v>386713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241</v>
      </c>
      <c r="B49" s="52"/>
      <c r="C49" s="52"/>
      <c r="D49" s="52"/>
      <c r="E49" s="58"/>
      <c r="F49" s="41"/>
    </row>
    <row r="50" spans="1:6">
      <c r="A50" s="61" t="s">
        <v>230</v>
      </c>
      <c r="B50" s="63"/>
      <c r="C50" s="52"/>
      <c r="D50" s="63"/>
      <c r="E50" s="50"/>
      <c r="F50" s="41"/>
    </row>
    <row r="51" spans="1:6">
      <c r="A51" s="61" t="s">
        <v>231</v>
      </c>
      <c r="B51" s="63"/>
      <c r="C51" s="52"/>
      <c r="D51" s="63"/>
      <c r="E51" s="50"/>
      <c r="F51" s="41"/>
    </row>
    <row r="52" spans="1:6">
      <c r="A52" s="61" t="s">
        <v>232</v>
      </c>
      <c r="B52" s="63"/>
      <c r="C52" s="52"/>
      <c r="D52" s="63"/>
      <c r="E52" s="55"/>
      <c r="F52" s="41"/>
    </row>
    <row r="53" spans="1:6" ht="15" customHeight="1">
      <c r="A53" s="61" t="s">
        <v>233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5.75" thickBot="1">
      <c r="A57" s="68" t="s">
        <v>243</v>
      </c>
      <c r="B57" s="74">
        <f>B47+B55</f>
        <v>445584</v>
      </c>
      <c r="C57" s="75"/>
      <c r="D57" s="74">
        <f>D47+D55</f>
        <v>386713</v>
      </c>
      <c r="E57" s="59"/>
      <c r="F57" s="36"/>
    </row>
    <row r="58" spans="1:6" ht="15.75" thickTop="1">
      <c r="A58" s="71"/>
      <c r="B58" s="72"/>
      <c r="C58" s="73"/>
      <c r="D58" s="72"/>
      <c r="E58" s="59"/>
      <c r="F58" s="36"/>
    </row>
    <row r="59" spans="1:6">
      <c r="A59" s="76" t="s">
        <v>234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255</v>
      </c>
      <c r="B64" s="38"/>
      <c r="C64" s="38"/>
      <c r="D64" s="38"/>
      <c r="E64" s="60"/>
      <c r="F64" s="38"/>
    </row>
    <row r="65" spans="1:6">
      <c r="A65" s="82"/>
      <c r="B65" s="83"/>
      <c r="C65" s="83"/>
      <c r="D65" s="83"/>
      <c r="E65" s="84"/>
      <c r="F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2021-05-18T06:30:57Z</dcterms:modified>
</cp:coreProperties>
</file>