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2120" windowHeight="9120" tabRatio="935" activeTab="5"/>
  </bookViews>
  <sheets>
    <sheet name="Kopertina " sheetId="20" r:id="rId1"/>
    <sheet name="AKTIVI " sheetId="19" r:id="rId2"/>
    <sheet name="PASIVI " sheetId="18" r:id="rId3"/>
    <sheet name="Ardh e shp - natyres" sheetId="16" r:id="rId4"/>
    <sheet name="FLUKSI" sheetId="13" r:id="rId5"/>
    <sheet name="Pas e ndrysh ne kapit" sheetId="12" r:id="rId6"/>
  </sheets>
  <definedNames>
    <definedName name="_xlnm._FilterDatabase" localSheetId="1" hidden="1">'AKTIVI '!$B$1:$F$2</definedName>
  </definedNames>
  <calcPr calcId="124519"/>
</workbook>
</file>

<file path=xl/calcChain.xml><?xml version="1.0" encoding="utf-8"?>
<calcChain xmlns="http://schemas.openxmlformats.org/spreadsheetml/2006/main">
  <c r="K21" i="12"/>
  <c r="E32" i="19"/>
  <c r="E47" i="18" l="1"/>
  <c r="E37" i="13"/>
  <c r="E22"/>
  <c r="F29" i="16"/>
  <c r="F27"/>
  <c r="F21"/>
  <c r="G21"/>
  <c r="E7" i="19"/>
  <c r="F11"/>
  <c r="E6" l="1"/>
  <c r="H21" i="12"/>
  <c r="E21" i="19"/>
  <c r="F21"/>
  <c r="E21" i="16"/>
  <c r="C21" i="12" l="1"/>
  <c r="F38" i="19" l="1"/>
  <c r="E38" l="1"/>
  <c r="K8" i="12" l="1"/>
  <c r="F26" i="16"/>
  <c r="E26" l="1"/>
  <c r="K16" i="12" l="1"/>
  <c r="E8" i="18"/>
  <c r="E27"/>
  <c r="E12" i="16"/>
  <c r="E17" s="1"/>
  <c r="E18" s="1"/>
  <c r="F12"/>
  <c r="F17" s="1"/>
  <c r="D29" i="13"/>
  <c r="D22"/>
  <c r="D7"/>
  <c r="F12" i="18"/>
  <c r="E12"/>
  <c r="E11" i="19"/>
  <c r="E7" i="13"/>
  <c r="E29"/>
  <c r="F7" i="19"/>
  <c r="F36"/>
  <c r="F38" i="18"/>
  <c r="F8"/>
  <c r="F27"/>
  <c r="F32" i="19"/>
  <c r="D1"/>
  <c r="B1" i="12"/>
  <c r="C1" i="13"/>
  <c r="E27" i="16" l="1"/>
  <c r="F18"/>
  <c r="E35" i="13"/>
  <c r="D35"/>
  <c r="D37" s="1"/>
  <c r="E6" i="18"/>
  <c r="F6"/>
  <c r="F52" s="1"/>
  <c r="E36" i="19"/>
  <c r="F6"/>
  <c r="F52" s="1"/>
  <c r="E29" i="16" l="1"/>
  <c r="E30"/>
  <c r="E52" i="19"/>
  <c r="F30" i="16"/>
  <c r="E38" i="18" l="1"/>
  <c r="E52" s="1"/>
</calcChain>
</file>

<file path=xl/sharedStrings.xml><?xml version="1.0" encoding="utf-8"?>
<sst xmlns="http://schemas.openxmlformats.org/spreadsheetml/2006/main" count="249" uniqueCount="219">
  <si>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</si>
  <si>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</si>
  <si>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</si>
  <si>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</si>
  <si>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</si>
  <si>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</si>
  <si>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</si>
  <si>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</si>
  <si>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</si>
  <si>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V I T I  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</si>
  <si>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</si>
  <si>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</si>
  <si>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</si>
  <si>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</si>
  <si>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</si>
  <si>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</si>
  <si>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</si>
  <si>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Pasqyra Financiare  te Vitit 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</si>
  <si>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</si>
  <si>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</si>
  <si>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</si>
  <si>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</si>
  <si>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</si>
  <si>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</si>
  <si>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</si>
  <si>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</si>
  <si>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</si>
  <si>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</si>
  <si>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</si>
  <si>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</si>
  <si>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</si>
  <si>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</si>
  <si>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</si>
  <si>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</si>
  <si>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</si>
  <si>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</si>
  <si>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</si>
  <si>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</si>
  <si>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</si>
  <si>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</si>
  <si>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</si>
  <si>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</si>
  <si>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</si>
  <si>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</si>
  <si>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</si>
  <si>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&gt; Shpenzime te periudhave te ardheshme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</si>
  <si>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</si>
  <si>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</si>
  <si>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</si>
  <si>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</si>
  <si>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</si>
  <si>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</si>
  <si>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 xml:space="preserve"> &gt; makineri e paisje 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</si>
  <si>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</si>
  <si>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</si>
  <si>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</si>
  <si>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</si>
  <si>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&gt;  Inventar I imet</t>
  </si>
  <si>
    <t>PASIVET E KAPITALET</t>
  </si>
  <si>
    <t xml:space="preserve">Derivatet </t>
  </si>
  <si>
    <t xml:space="preserve">2 - Huamarjet </t>
  </si>
  <si>
    <t xml:space="preserve"> &gt; Overdraftet financiare</t>
  </si>
  <si>
    <t xml:space="preserve">&gt; Huamarjet afatshkurtera </t>
  </si>
  <si>
    <t xml:space="preserve">3 - Huate e parapagimet </t>
  </si>
  <si>
    <t xml:space="preserve">&gt; Te pagushme ndaj furnitoreve 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</si>
  <si>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</si>
  <si>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</si>
  <si>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</si>
  <si>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</si>
  <si>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</si>
  <si>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</si>
  <si>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4 - Grantet  dhe te ardhura te shtyra </t>
  </si>
  <si>
    <t xml:space="preserve">5 - Privizionet Afatshkurtera </t>
  </si>
  <si>
    <t xml:space="preserve">PASIVET AFATGJATA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</si>
  <si>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</si>
  <si>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</si>
  <si>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</si>
  <si>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</si>
  <si>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</si>
  <si>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</si>
  <si>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</si>
  <si>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</si>
  <si>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</si>
  <si>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</si>
  <si>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</si>
  <si>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</si>
  <si>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</si>
  <si>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</si>
  <si>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</si>
  <si>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</si>
  <si>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>8 - rezerva te tjera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</si>
  <si>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</si>
  <si>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</si>
  <si>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</si>
  <si>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</si>
  <si>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</si>
  <si>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</si>
  <si>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</si>
  <si>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</si>
  <si>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</si>
  <si>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</si>
  <si>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</si>
  <si>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</si>
  <si>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</si>
  <si>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</si>
  <si>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</si>
  <si>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</si>
  <si>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</si>
  <si>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</si>
  <si>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</si>
  <si>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</si>
  <si>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</si>
  <si>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</si>
  <si>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</si>
  <si>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</si>
  <si>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</si>
  <si>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</si>
  <si>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raportuse</t>
  </si>
  <si>
    <t xml:space="preserve">Periudha   </t>
  </si>
  <si>
    <t>A</t>
  </si>
  <si>
    <t>Fluksi monetar nga veprimtarite e shfrytezimit</t>
  </si>
  <si>
    <t xml:space="preserve">Interes I paguar </t>
  </si>
  <si>
    <t>B</t>
  </si>
  <si>
    <t>Te ardhura nga shitja e paisjeve</t>
  </si>
  <si>
    <t>Interes I arketuar</t>
  </si>
  <si>
    <t>C</t>
  </si>
  <si>
    <t>Te ardhura nga emetimi I kapitalit aksioner</t>
  </si>
  <si>
    <t>Te ardhura nga huamarjet afatgjata</t>
  </si>
  <si>
    <t xml:space="preserve">PASQYRA E NDRYSHIMEVE NE KAPITAL </t>
  </si>
  <si>
    <t xml:space="preserve">Emertimi </t>
  </si>
  <si>
    <t>Kapitali Aksioner qe I perket Aksionereve te Shoqerise Meme</t>
  </si>
  <si>
    <t>Aksioner</t>
  </si>
  <si>
    <t xml:space="preserve">Kapitali  </t>
  </si>
  <si>
    <t xml:space="preserve">Primi I </t>
  </si>
  <si>
    <t>Aksionit</t>
  </si>
  <si>
    <t xml:space="preserve">Aksionet e </t>
  </si>
  <si>
    <t>Thesarit</t>
  </si>
  <si>
    <t>Rezervat</t>
  </si>
  <si>
    <t>Stat e Ligj</t>
  </si>
  <si>
    <t xml:space="preserve">TOTALI </t>
  </si>
  <si>
    <t xml:space="preserve">Zoterimet e </t>
  </si>
  <si>
    <t>Aksionereve</t>
  </si>
  <si>
    <t>te pakices</t>
  </si>
  <si>
    <t xml:space="preserve">T O T A L I </t>
  </si>
  <si>
    <t>Efekti I ndryshimit te politikave kontabel</t>
  </si>
  <si>
    <t>Pozicioni I rregulluar</t>
  </si>
  <si>
    <t>kembimit gjate konsolidimit</t>
  </si>
  <si>
    <t xml:space="preserve"> Efekti I ndryshimeve te kurseve te  </t>
  </si>
  <si>
    <t>Totali I te aardhurave  dhe shpenzimeve</t>
  </si>
  <si>
    <t>qe nuk jane njohur ne pasqyren e</t>
  </si>
  <si>
    <t>te Ardhurave dhe Shpenzimeve</t>
  </si>
  <si>
    <t xml:space="preserve">Dividentet e paguar </t>
  </si>
  <si>
    <t>Trasferime ne rezerven e detyrushme</t>
  </si>
  <si>
    <t>Statuore</t>
  </si>
  <si>
    <t>Emetimi I Kapitalit Aksioner</t>
  </si>
  <si>
    <t>Pozicioni me 31 Dhjetor 200</t>
  </si>
  <si>
    <t>Efektet e ndryshimit te kurseve</t>
  </si>
  <si>
    <t>te kembimit gjate konsolidimit</t>
  </si>
  <si>
    <t>Totali I te Ardhurave dhe Shpenzimeve</t>
  </si>
  <si>
    <t xml:space="preserve"> Fitimi Neto per periudhen kontabel</t>
  </si>
  <si>
    <t xml:space="preserve">Aksione te Thesarit te riblera </t>
  </si>
  <si>
    <t>Rez e konvert</t>
  </si>
  <si>
    <t xml:space="preserve">monedh te huaj </t>
  </si>
  <si>
    <t>Fitimi I pa</t>
  </si>
  <si>
    <t>shperndare</t>
  </si>
  <si>
    <t xml:space="preserve">Pasqyra e Fluksit monetar - Metoda Indirekte </t>
  </si>
  <si>
    <t>Fitimi para tatimit</t>
  </si>
  <si>
    <t>Rregullime per :</t>
  </si>
  <si>
    <t xml:space="preserve">Ritja / renje ne tepericen e kerkesave te arketushme   </t>
  </si>
  <si>
    <t>nga  aktiviteti si dhe te kerkesave te tjera te arketushme</t>
  </si>
  <si>
    <t>Rritje / renje ne tepericen e inventarit</t>
  </si>
  <si>
    <t>Ritje/renje ne tepericen e detyrimeve per tu pag nga aktivit</t>
  </si>
  <si>
    <t>M M te perfituar nga aktiviteti</t>
  </si>
  <si>
    <t xml:space="preserve">Tatim mbi fitimin  e paguar </t>
  </si>
  <si>
    <t xml:space="preserve">M M Neto nga aktiviteti I shfrytezimit </t>
  </si>
  <si>
    <t xml:space="preserve">Fluksi monetar nga veprimtarite  investuse </t>
  </si>
  <si>
    <t>Blerja e njesise kontrolluat X minus parate e arketuar</t>
  </si>
  <si>
    <t>Blerja e aktiveve afatgjata materiale</t>
  </si>
  <si>
    <t>Dividente te arketuar</t>
  </si>
  <si>
    <t>M M Neto e perdorur ne veprimtarine investuse</t>
  </si>
  <si>
    <t>Fluksi monetar nga aktivitetet financiare</t>
  </si>
  <si>
    <t>Pagesat e detyrimeve te qerase financiare</t>
  </si>
  <si>
    <t xml:space="preserve">Dividente te paguar </t>
  </si>
  <si>
    <t>M M Neto e perdorur ne veprimtarine financiare</t>
  </si>
  <si>
    <t>Rritja / renja  Neto e mjeteveve monetare</t>
  </si>
  <si>
    <t xml:space="preserve">Mjete monetare ne fillim te periudhes kontabel </t>
  </si>
  <si>
    <t xml:space="preserve">Mjete monetare ne fund te periudhes kontabel </t>
  </si>
  <si>
    <t xml:space="preserve">           #   Amortizimi</t>
  </si>
  <si>
    <t xml:space="preserve">           # Te ardhura nga Investimet </t>
  </si>
  <si>
    <t xml:space="preserve">           # Shpenzimet per interesat</t>
  </si>
  <si>
    <t xml:space="preserve">           #  Humbjet nga kembimet valutore</t>
  </si>
  <si>
    <t>D</t>
  </si>
  <si>
    <t xml:space="preserve">E </t>
  </si>
  <si>
    <t>H</t>
  </si>
  <si>
    <t xml:space="preserve">Nje pasqyre e Konsoliduar </t>
  </si>
  <si>
    <t xml:space="preserve">Data e mbylljes te Pasqyrave Financiare </t>
  </si>
  <si>
    <t>TOTALI I AKTIVEVE ( I + II )</t>
  </si>
  <si>
    <t xml:space="preserve">12.1  Te ardhura e shpenz financ nga invest te tjera e financ afat gjata </t>
  </si>
  <si>
    <t xml:space="preserve">12.3 Fitime  ( humbje ) nga kurset e e kembimit </t>
  </si>
  <si>
    <t>&gt;  Arka</t>
  </si>
  <si>
    <t>&gt; Detyrime  per Sigurimet shoqerore</t>
  </si>
  <si>
    <t xml:space="preserve">&gt; Te pagushme ndaj punonjesve </t>
  </si>
  <si>
    <t xml:space="preserve">&gt; Debitore e kreditore te tjere </t>
  </si>
  <si>
    <t>&gt; Mjete Transporti</t>
  </si>
  <si>
    <t>KORCE</t>
  </si>
  <si>
    <t>SHPENZIME TE PANJOHURA</t>
  </si>
  <si>
    <t xml:space="preserve">Shpenzime te tjera </t>
  </si>
  <si>
    <t>&gt; Aktivet tjera afat gjata materiale Inventar ekonomik</t>
  </si>
  <si>
    <t>K34406004D</t>
  </si>
  <si>
    <t>TREGETI E GAZIT TE LENGSHEM</t>
  </si>
  <si>
    <t>DYQANI I GAZIT</t>
  </si>
  <si>
    <t>12.4  Te ardhura e shpenzime te tjera financiare QIRA</t>
  </si>
  <si>
    <t>01.01.2012</t>
  </si>
  <si>
    <t>31.12.2012</t>
  </si>
  <si>
    <t>Pozicioni ne 31 Dhjetor 2011</t>
  </si>
  <si>
    <t>Fitimi Neto I vitit Financiar 2012</t>
  </si>
  <si>
    <t>Pozicioni me 31 Dhjetor 2012</t>
  </si>
  <si>
    <t>12.2  Te ardhura e shpenzimet nga KOMISIONET</t>
  </si>
  <si>
    <t>DYQ. I SHITJES SE GAZIT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</si>
</sst>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9" fillId="0" borderId="9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" fillId="0" borderId="0" xfId="0" applyFont="1"/>
    <xf numFmtId="0" fontId="2" fillId="0" borderId="11" xfId="0" applyFont="1" applyBorder="1" applyAlignment="1">
      <alignment horizontal="center"/>
    </xf>
    <xf numFmtId="0" fontId="0" fillId="0" borderId="9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2" fillId="0" borderId="9" xfId="0" applyFont="1" applyBorder="1"/>
    <xf numFmtId="0" fontId="0" fillId="0" borderId="20" xfId="0" applyBorder="1"/>
    <xf numFmtId="0" fontId="11" fillId="0" borderId="0" xfId="0" applyFont="1" applyAlignment="1"/>
    <xf numFmtId="0" fontId="0" fillId="0" borderId="15" xfId="0" applyBorder="1"/>
    <xf numFmtId="0" fontId="2" fillId="0" borderId="12" xfId="0" applyFont="1" applyBorder="1"/>
    <xf numFmtId="0" fontId="2" fillId="0" borderId="15" xfId="0" applyFont="1" applyBorder="1"/>
    <xf numFmtId="0" fontId="11" fillId="0" borderId="12" xfId="0" applyFont="1" applyBorder="1"/>
    <xf numFmtId="0" fontId="11" fillId="0" borderId="15" xfId="0" applyFont="1" applyBorder="1"/>
    <xf numFmtId="0" fontId="2" fillId="0" borderId="18" xfId="0" applyFont="1" applyBorder="1"/>
    <xf numFmtId="0" fontId="0" fillId="0" borderId="0" xfId="0" applyAlignme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17" xfId="0" applyFont="1" applyBorder="1"/>
    <xf numFmtId="0" fontId="2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30" xfId="0" applyBorder="1"/>
    <xf numFmtId="0" fontId="9" fillId="0" borderId="0" xfId="0" applyFont="1"/>
    <xf numFmtId="0" fontId="11" fillId="0" borderId="27" xfId="0" applyFont="1" applyBorder="1"/>
    <xf numFmtId="0" fontId="11" fillId="0" borderId="28" xfId="0" applyFont="1" applyBorder="1"/>
    <xf numFmtId="0" fontId="10" fillId="0" borderId="22" xfId="0" applyFont="1" applyBorder="1"/>
    <xf numFmtId="0" fontId="9" fillId="0" borderId="20" xfId="0" applyFont="1" applyBorder="1"/>
    <xf numFmtId="0" fontId="0" fillId="0" borderId="27" xfId="0" applyBorder="1"/>
    <xf numFmtId="0" fontId="9" fillId="0" borderId="23" xfId="0" applyFont="1" applyBorder="1"/>
    <xf numFmtId="0" fontId="9" fillId="0" borderId="24" xfId="0" applyFont="1" applyBorder="1"/>
    <xf numFmtId="0" fontId="15" fillId="0" borderId="9" xfId="0" applyFont="1" applyBorder="1"/>
    <xf numFmtId="0" fontId="16" fillId="0" borderId="13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7" fillId="0" borderId="9" xfId="0" applyFont="1" applyBorder="1"/>
    <xf numFmtId="0" fontId="18" fillId="0" borderId="9" xfId="0" applyFont="1" applyBorder="1"/>
    <xf numFmtId="0" fontId="6" fillId="0" borderId="0" xfId="0" applyFont="1"/>
    <xf numFmtId="0" fontId="2" fillId="0" borderId="23" xfId="0" applyFont="1" applyBorder="1"/>
    <xf numFmtId="0" fontId="2" fillId="0" borderId="35" xfId="0" applyFont="1" applyBorder="1"/>
    <xf numFmtId="0" fontId="5" fillId="0" borderId="0" xfId="0" applyFont="1" applyBorder="1"/>
    <xf numFmtId="0" fontId="2" fillId="0" borderId="0" xfId="0" applyFont="1" applyAlignment="1"/>
    <xf numFmtId="37" fontId="8" fillId="0" borderId="14" xfId="0" applyNumberFormat="1" applyFont="1" applyBorder="1"/>
    <xf numFmtId="37" fontId="9" fillId="0" borderId="36" xfId="0" applyNumberFormat="1" applyFont="1" applyBorder="1"/>
    <xf numFmtId="37" fontId="2" fillId="0" borderId="16" xfId="0" applyNumberFormat="1" applyFont="1" applyBorder="1"/>
    <xf numFmtId="37" fontId="2" fillId="0" borderId="21" xfId="0" applyNumberFormat="1" applyFont="1" applyBorder="1"/>
    <xf numFmtId="37" fontId="2" fillId="0" borderId="19" xfId="0" applyNumberFormat="1" applyFont="1" applyBorder="1"/>
    <xf numFmtId="37" fontId="9" fillId="0" borderId="16" xfId="0" applyNumberFormat="1" applyFont="1" applyBorder="1"/>
    <xf numFmtId="37" fontId="9" fillId="0" borderId="37" xfId="0" applyNumberFormat="1" applyFont="1" applyBorder="1"/>
    <xf numFmtId="37" fontId="9" fillId="0" borderId="26" xfId="0" applyNumberFormat="1" applyFont="1" applyBorder="1"/>
    <xf numFmtId="37" fontId="11" fillId="0" borderId="16" xfId="0" applyNumberFormat="1" applyFont="1" applyBorder="1"/>
    <xf numFmtId="0" fontId="11" fillId="0" borderId="0" xfId="0" applyFont="1" applyAlignment="1">
      <alignment horizontal="center"/>
    </xf>
    <xf numFmtId="0" fontId="3" fillId="0" borderId="23" xfId="0" applyFon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9" xfId="0" applyNumberFormat="1" applyBorder="1"/>
    <xf numFmtId="3" fontId="0" fillId="0" borderId="16" xfId="0" applyNumberFormat="1" applyBorder="1"/>
    <xf numFmtId="3" fontId="19" fillId="0" borderId="16" xfId="0" applyNumberFormat="1" applyFont="1" applyBorder="1"/>
    <xf numFmtId="0" fontId="2" fillId="0" borderId="38" xfId="0" applyFont="1" applyBorder="1"/>
    <xf numFmtId="0" fontId="2" fillId="0" borderId="30" xfId="0" applyFont="1" applyBorder="1"/>
    <xf numFmtId="0" fontId="0" fillId="0" borderId="34" xfId="0" applyBorder="1"/>
    <xf numFmtId="0" fontId="1" fillId="0" borderId="33" xfId="0" applyFont="1" applyBorder="1"/>
    <xf numFmtId="0" fontId="1" fillId="0" borderId="31" xfId="0" applyFont="1" applyBorder="1"/>
    <xf numFmtId="0" fontId="1" fillId="0" borderId="32" xfId="0" applyFont="1" applyBorder="1"/>
    <xf numFmtId="0" fontId="20" fillId="0" borderId="0" xfId="0" applyFont="1"/>
    <xf numFmtId="0" fontId="21" fillId="0" borderId="0" xfId="0" applyFont="1"/>
    <xf numFmtId="0" fontId="22" fillId="0" borderId="13" xfId="0" applyFont="1" applyBorder="1"/>
    <xf numFmtId="0" fontId="22" fillId="0" borderId="9" xfId="0" applyFont="1" applyBorder="1"/>
    <xf numFmtId="3" fontId="0" fillId="0" borderId="20" xfId="0" applyNumberFormat="1" applyBorder="1"/>
    <xf numFmtId="3" fontId="0" fillId="0" borderId="36" xfId="0" applyNumberFormat="1" applyBorder="1"/>
    <xf numFmtId="3" fontId="0" fillId="0" borderId="24" xfId="0" applyNumberFormat="1" applyBorder="1"/>
    <xf numFmtId="3" fontId="0" fillId="0" borderId="37" xfId="0" applyNumberFormat="1" applyBorder="1"/>
    <xf numFmtId="3" fontId="0" fillId="0" borderId="21" xfId="0" applyNumberFormat="1" applyBorder="1"/>
    <xf numFmtId="3" fontId="0" fillId="0" borderId="25" xfId="0" applyNumberFormat="1" applyBorder="1"/>
    <xf numFmtId="3" fontId="0" fillId="0" borderId="39" xfId="0" applyNumberFormat="1" applyBorder="1"/>
    <xf numFmtId="3" fontId="0" fillId="0" borderId="26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5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0" xfId="0" applyNumberFormat="1"/>
    <xf numFmtId="164" fontId="16" fillId="0" borderId="13" xfId="1" applyNumberFormat="1" applyFont="1" applyBorder="1"/>
    <xf numFmtId="164" fontId="0" fillId="0" borderId="9" xfId="1" applyNumberFormat="1" applyFont="1" applyBorder="1"/>
    <xf numFmtId="164" fontId="12" fillId="0" borderId="20" xfId="1" applyNumberFormat="1" applyFont="1" applyBorder="1"/>
    <xf numFmtId="164" fontId="9" fillId="0" borderId="20" xfId="1" applyNumberFormat="1" applyFont="1" applyBorder="1"/>
    <xf numFmtId="164" fontId="0" fillId="0" borderId="24" xfId="1" applyNumberFormat="1" applyFont="1" applyBorder="1"/>
    <xf numFmtId="164" fontId="2" fillId="0" borderId="9" xfId="1" applyNumberFormat="1" applyFont="1" applyBorder="1"/>
    <xf numFmtId="164" fontId="15" fillId="0" borderId="9" xfId="1" applyNumberFormat="1" applyFont="1" applyBorder="1"/>
    <xf numFmtId="164" fontId="2" fillId="0" borderId="20" xfId="1" applyNumberFormat="1" applyFont="1" applyBorder="1"/>
    <xf numFmtId="164" fontId="2" fillId="0" borderId="18" xfId="1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43" xfId="0" applyFont="1" applyFill="1" applyBorder="1"/>
    <xf numFmtId="3" fontId="8" fillId="2" borderId="33" xfId="0" applyNumberFormat="1" applyFont="1" applyFill="1" applyBorder="1"/>
    <xf numFmtId="0" fontId="10" fillId="2" borderId="15" xfId="0" applyFont="1" applyFill="1" applyBorder="1"/>
    <xf numFmtId="0" fontId="8" fillId="2" borderId="9" xfId="0" applyFont="1" applyFill="1" applyBorder="1"/>
    <xf numFmtId="0" fontId="10" fillId="2" borderId="44" xfId="0" applyFont="1" applyFill="1" applyBorder="1"/>
    <xf numFmtId="0" fontId="10" fillId="2" borderId="9" xfId="0" applyFont="1" applyFill="1" applyBorder="1"/>
    <xf numFmtId="3" fontId="10" fillId="2" borderId="31" xfId="0" applyNumberFormat="1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2" borderId="31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45" xfId="0" applyFont="1" applyFill="1" applyBorder="1"/>
    <xf numFmtId="0" fontId="10" fillId="2" borderId="32" xfId="0" applyFont="1" applyFill="1" applyBorder="1"/>
    <xf numFmtId="3" fontId="10" fillId="2" borderId="32" xfId="0" applyNumberFormat="1" applyFont="1" applyFill="1" applyBorder="1"/>
    <xf numFmtId="0" fontId="10" fillId="2" borderId="0" xfId="0" applyFont="1" applyFill="1"/>
    <xf numFmtId="0" fontId="8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44" xfId="0" applyFont="1" applyFill="1" applyBorder="1"/>
    <xf numFmtId="37" fontId="10" fillId="2" borderId="31" xfId="0" applyNumberFormat="1" applyFont="1" applyFill="1" applyBorder="1"/>
    <xf numFmtId="0" fontId="2" fillId="2" borderId="9" xfId="0" applyFont="1" applyFill="1" applyBorder="1"/>
    <xf numFmtId="0" fontId="8" fillId="2" borderId="15" xfId="0" applyFont="1" applyFill="1" applyBorder="1"/>
    <xf numFmtId="37" fontId="10" fillId="2" borderId="32" xfId="0" applyNumberFormat="1" applyFont="1" applyFill="1" applyBorder="1"/>
    <xf numFmtId="0" fontId="6" fillId="2" borderId="0" xfId="0" applyFont="1" applyFill="1"/>
    <xf numFmtId="164" fontId="1" fillId="0" borderId="9" xfId="1" applyNumberFormat="1" applyFont="1" applyBorder="1"/>
    <xf numFmtId="0" fontId="5" fillId="2" borderId="9" xfId="0" applyFont="1" applyFill="1" applyBorder="1"/>
    <xf numFmtId="37" fontId="0" fillId="0" borderId="0" xfId="0" applyNumberFormat="1"/>
    <xf numFmtId="0" fontId="1" fillId="0" borderId="9" xfId="0" applyFont="1" applyBorder="1"/>
    <xf numFmtId="3" fontId="23" fillId="0" borderId="18" xfId="0" applyNumberFormat="1" applyFont="1" applyBorder="1"/>
    <xf numFmtId="3" fontId="6" fillId="2" borderId="31" xfId="0" applyNumberFormat="1" applyFont="1" applyFill="1" applyBorder="1"/>
    <xf numFmtId="3" fontId="5" fillId="2" borderId="31" xfId="0" applyNumberFormat="1" applyFont="1" applyFill="1" applyBorder="1"/>
    <xf numFmtId="164" fontId="6" fillId="2" borderId="31" xfId="1" applyNumberFormat="1" applyFont="1" applyFill="1" applyBorder="1"/>
    <xf numFmtId="164" fontId="5" fillId="2" borderId="31" xfId="0" applyNumberFormat="1" applyFont="1" applyFill="1" applyBorder="1"/>
    <xf numFmtId="164" fontId="6" fillId="2" borderId="31" xfId="0" applyNumberFormat="1" applyFont="1" applyFill="1" applyBorder="1"/>
    <xf numFmtId="3" fontId="22" fillId="0" borderId="9" xfId="0" applyNumberFormat="1" applyFont="1" applyBorder="1"/>
    <xf numFmtId="41" fontId="19" fillId="0" borderId="9" xfId="0" applyNumberFormat="1" applyFont="1" applyBorder="1"/>
    <xf numFmtId="41" fontId="19" fillId="0" borderId="16" xfId="0" applyNumberFormat="1" applyFont="1" applyBorder="1"/>
    <xf numFmtId="3" fontId="24" fillId="0" borderId="0" xfId="0" applyNumberFormat="1" applyFont="1"/>
    <xf numFmtId="37" fontId="24" fillId="0" borderId="0" xfId="0" applyNumberFormat="1" applyFont="1"/>
    <xf numFmtId="164" fontId="1" fillId="0" borderId="24" xfId="1" applyNumberFormat="1" applyFont="1" applyBorder="1"/>
    <xf numFmtId="164" fontId="0" fillId="0" borderId="0" xfId="0" applyNumberFormat="1"/>
    <xf numFmtId="3" fontId="19" fillId="0" borderId="44" xfId="0" applyNumberFormat="1" applyFont="1" applyBorder="1"/>
    <xf numFmtId="3" fontId="2" fillId="0" borderId="9" xfId="0" applyNumberFormat="1" applyFont="1" applyBorder="1"/>
    <xf numFmtId="0" fontId="1" fillId="0" borderId="30" xfId="0" applyFont="1" applyBorder="1"/>
    <xf numFmtId="0" fontId="5" fillId="2" borderId="31" xfId="0" applyFont="1" applyFill="1" applyBorder="1"/>
    <xf numFmtId="37" fontId="6" fillId="2" borderId="31" xfId="0" applyNumberFormat="1" applyFont="1" applyFill="1" applyBorder="1"/>
    <xf numFmtId="37" fontId="5" fillId="2" borderId="31" xfId="0" applyNumberFormat="1" applyFont="1" applyFill="1" applyBorder="1"/>
    <xf numFmtId="3" fontId="19" fillId="0" borderId="13" xfId="0" applyNumberFormat="1" applyFont="1" applyBorder="1"/>
    <xf numFmtId="3" fontId="22" fillId="0" borderId="16" xfId="0" applyNumberFormat="1" applyFont="1" applyBorder="1"/>
    <xf numFmtId="3" fontId="19" fillId="0" borderId="9" xfId="0" applyNumberFormat="1" applyFont="1" applyBorder="1"/>
    <xf numFmtId="41" fontId="2" fillId="0" borderId="9" xfId="0" applyNumberFormat="1" applyFont="1" applyBorder="1"/>
    <xf numFmtId="0" fontId="5" fillId="2" borderId="44" xfId="0" applyFont="1" applyFill="1" applyBorder="1"/>
    <xf numFmtId="164" fontId="6" fillId="2" borderId="33" xfId="0" applyNumberFormat="1" applyFont="1" applyFill="1" applyBorder="1"/>
    <xf numFmtId="37" fontId="6" fillId="2" borderId="33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1" fillId="0" borderId="2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J55"/>
  <sheetViews>
    <sheetView topLeftCell="A4" workbookViewId="0">
      <selection activeCell="L9" sqref="L9"/>
    </sheetView>
  </sheetViews>
  <sheetFormatPr defaultRowHeight="12.75"/>
  <cols>
    <col min="2" max="2" width="1.28515625" customWidth="1"/>
    <col min="10" max="10" width="12.7109375" customWidth="1"/>
  </cols>
  <sheetData>
    <row r="1" spans="3:10" ht="13.5" thickBot="1"/>
    <row r="2" spans="3:10">
      <c r="C2" s="4"/>
      <c r="D2" s="5"/>
      <c r="E2" s="5"/>
      <c r="F2" s="5"/>
      <c r="G2" s="5"/>
      <c r="H2" s="5"/>
      <c r="I2" s="5"/>
      <c r="J2" s="6"/>
    </row>
    <row r="3" spans="3:10" ht="15.75">
      <c r="C3" s="7"/>
      <c r="D3" s="2" t="s">
        <v>0</v>
      </c>
      <c r="E3" s="2"/>
      <c r="F3" s="2"/>
      <c r="G3" s="197" t="s">
        <v>218</v>
      </c>
      <c r="H3" s="198"/>
      <c r="I3" s="198"/>
      <c r="J3" s="8"/>
    </row>
    <row r="4" spans="3:10" ht="15.75">
      <c r="C4" s="7"/>
      <c r="D4" s="2" t="s">
        <v>1</v>
      </c>
      <c r="E4" s="2"/>
      <c r="F4" s="2"/>
      <c r="G4" s="188" t="s">
        <v>208</v>
      </c>
      <c r="H4" s="189"/>
      <c r="I4" s="189"/>
      <c r="J4" s="8"/>
    </row>
    <row r="5" spans="3:10">
      <c r="C5" s="7"/>
      <c r="D5" s="2" t="s">
        <v>2</v>
      </c>
      <c r="E5" s="2"/>
      <c r="F5" s="184" t="s">
        <v>204</v>
      </c>
      <c r="G5" s="184"/>
      <c r="H5" s="184"/>
      <c r="I5" s="184"/>
      <c r="J5" s="8"/>
    </row>
    <row r="6" spans="3:10">
      <c r="C6" s="7"/>
      <c r="D6" s="2"/>
      <c r="E6" s="2"/>
      <c r="F6" s="2"/>
      <c r="G6" s="2"/>
      <c r="H6" s="181"/>
      <c r="I6" s="181"/>
      <c r="J6" s="8"/>
    </row>
    <row r="7" spans="3:10">
      <c r="C7" s="7"/>
      <c r="D7" s="3" t="s">
        <v>3</v>
      </c>
      <c r="E7" s="2"/>
      <c r="F7" s="62"/>
      <c r="G7" s="184"/>
      <c r="H7" s="184"/>
      <c r="I7" s="62"/>
      <c r="J7" s="8"/>
    </row>
    <row r="8" spans="3:10">
      <c r="C8" s="7"/>
      <c r="D8" s="3" t="s">
        <v>4</v>
      </c>
      <c r="E8" s="2"/>
      <c r="F8" s="63"/>
      <c r="G8" s="185"/>
      <c r="H8" s="185"/>
      <c r="I8" s="63"/>
      <c r="J8" s="8"/>
    </row>
    <row r="9" spans="3:10">
      <c r="C9" s="7"/>
      <c r="D9" s="2"/>
      <c r="E9" s="2"/>
      <c r="F9" s="2"/>
      <c r="G9" s="2"/>
      <c r="H9" s="2"/>
      <c r="I9" s="2"/>
      <c r="J9" s="8"/>
    </row>
    <row r="10" spans="3:10">
      <c r="C10" s="7"/>
      <c r="D10" s="3" t="s">
        <v>5</v>
      </c>
      <c r="E10" s="2"/>
      <c r="F10" s="186" t="s">
        <v>209</v>
      </c>
      <c r="G10" s="186"/>
      <c r="H10" s="186"/>
      <c r="I10" s="186"/>
      <c r="J10" s="187"/>
    </row>
    <row r="11" spans="3:10">
      <c r="C11" s="7"/>
      <c r="D11" s="2"/>
      <c r="E11" s="2"/>
      <c r="F11" s="185"/>
      <c r="G11" s="185"/>
      <c r="H11" s="185"/>
      <c r="I11" s="185"/>
      <c r="J11" s="8"/>
    </row>
    <row r="12" spans="3:10">
      <c r="C12" s="7"/>
      <c r="D12" s="2"/>
      <c r="E12" s="2"/>
      <c r="F12" s="2"/>
      <c r="G12" s="2"/>
      <c r="H12" s="2"/>
      <c r="I12" s="2"/>
      <c r="J12" s="8"/>
    </row>
    <row r="13" spans="3:10">
      <c r="C13" s="7"/>
      <c r="D13" s="2"/>
      <c r="E13" s="2"/>
      <c r="F13" s="2"/>
      <c r="G13" s="2"/>
      <c r="H13" s="2"/>
      <c r="I13" s="2"/>
      <c r="J13" s="8"/>
    </row>
    <row r="14" spans="3:10">
      <c r="C14" s="7"/>
      <c r="D14" s="2"/>
      <c r="E14" s="2"/>
      <c r="F14" s="2"/>
      <c r="G14" s="2"/>
      <c r="H14" s="2"/>
      <c r="I14" s="2"/>
      <c r="J14" s="8"/>
    </row>
    <row r="15" spans="3:10">
      <c r="C15" s="7"/>
      <c r="D15" s="2"/>
      <c r="E15" s="2"/>
      <c r="F15" s="2"/>
      <c r="G15" s="2"/>
      <c r="H15" s="2"/>
      <c r="I15" s="2"/>
      <c r="J15" s="8"/>
    </row>
    <row r="16" spans="3:10">
      <c r="C16" s="7"/>
      <c r="D16" s="2"/>
      <c r="E16" s="2"/>
      <c r="F16" s="2"/>
      <c r="G16" s="2"/>
      <c r="H16" s="2"/>
      <c r="I16" s="2"/>
      <c r="J16" s="8"/>
    </row>
    <row r="17" spans="3:10">
      <c r="C17" s="7"/>
      <c r="D17" s="2"/>
      <c r="E17" s="2"/>
      <c r="F17" s="2"/>
      <c r="G17" s="2"/>
      <c r="H17" s="2"/>
      <c r="I17" s="2"/>
      <c r="J17" s="8"/>
    </row>
    <row r="18" spans="3:10">
      <c r="C18" s="7"/>
      <c r="D18" s="2"/>
      <c r="E18" s="2"/>
      <c r="F18" s="2"/>
      <c r="G18" s="2"/>
      <c r="H18" s="2"/>
      <c r="I18" s="2"/>
      <c r="J18" s="8"/>
    </row>
    <row r="19" spans="3:10" ht="18">
      <c r="C19" s="7"/>
      <c r="D19" s="183" t="s">
        <v>6</v>
      </c>
      <c r="E19" s="183"/>
      <c r="F19" s="183"/>
      <c r="G19" s="183"/>
      <c r="H19" s="183"/>
      <c r="I19" s="183"/>
      <c r="J19" s="8"/>
    </row>
    <row r="20" spans="3:10">
      <c r="C20" s="7"/>
      <c r="D20" s="2"/>
      <c r="E20" s="2"/>
      <c r="F20" s="2"/>
      <c r="G20" s="2"/>
      <c r="H20" s="2"/>
      <c r="I20" s="2"/>
      <c r="J20" s="8"/>
    </row>
    <row r="21" spans="3:10">
      <c r="C21" s="7"/>
      <c r="D21" s="2" t="s">
        <v>7</v>
      </c>
      <c r="E21" s="2"/>
      <c r="F21" s="2"/>
      <c r="G21" s="2"/>
      <c r="H21" s="2"/>
      <c r="I21" s="2"/>
      <c r="J21" s="8"/>
    </row>
    <row r="22" spans="3:10">
      <c r="C22" s="7" t="s">
        <v>8</v>
      </c>
      <c r="D22" s="2"/>
      <c r="E22" s="2"/>
      <c r="F22" s="2"/>
      <c r="G22" s="2"/>
      <c r="H22" s="2"/>
      <c r="I22" s="2"/>
      <c r="J22" s="8"/>
    </row>
    <row r="23" spans="3:10">
      <c r="C23" s="7"/>
      <c r="D23" s="2"/>
      <c r="E23" s="2"/>
      <c r="F23" s="2"/>
      <c r="G23" s="2"/>
      <c r="H23" s="2"/>
      <c r="I23" s="2"/>
      <c r="J23" s="8"/>
    </row>
    <row r="24" spans="3:10">
      <c r="C24" s="7"/>
      <c r="D24" s="2"/>
      <c r="E24" s="2"/>
      <c r="F24" s="2"/>
      <c r="G24" s="2"/>
      <c r="H24" s="2"/>
      <c r="I24" s="2"/>
      <c r="J24" s="8"/>
    </row>
    <row r="25" spans="3:10">
      <c r="C25" s="7"/>
      <c r="D25" s="2"/>
      <c r="E25" s="2"/>
      <c r="F25" s="2"/>
      <c r="G25" s="2"/>
      <c r="H25" s="2"/>
      <c r="I25" s="2"/>
      <c r="J25" s="8"/>
    </row>
    <row r="26" spans="3:10" ht="18">
      <c r="C26" s="7"/>
      <c r="D26" s="2"/>
      <c r="E26" s="62" t="s">
        <v>9</v>
      </c>
      <c r="F26" s="62"/>
      <c r="G26" s="76">
        <v>2012</v>
      </c>
      <c r="H26" s="62"/>
      <c r="I26" s="2"/>
      <c r="J26" s="8"/>
    </row>
    <row r="27" spans="3:10">
      <c r="C27" s="7"/>
      <c r="D27" s="2"/>
      <c r="E27" s="2"/>
      <c r="F27" s="2"/>
      <c r="G27" s="2"/>
      <c r="H27" s="2"/>
      <c r="I27" s="2"/>
      <c r="J27" s="8"/>
    </row>
    <row r="28" spans="3:10">
      <c r="C28" s="7"/>
      <c r="D28" s="2"/>
      <c r="E28" s="2"/>
      <c r="F28" s="2"/>
      <c r="G28" s="2"/>
      <c r="H28" s="2"/>
      <c r="I28" s="2"/>
      <c r="J28" s="8"/>
    </row>
    <row r="29" spans="3:10">
      <c r="C29" s="7"/>
      <c r="D29" s="2"/>
      <c r="E29" s="2"/>
      <c r="F29" s="2"/>
      <c r="G29" s="2"/>
      <c r="H29" s="2"/>
      <c r="I29" s="2"/>
      <c r="J29" s="8"/>
    </row>
    <row r="30" spans="3:10">
      <c r="C30" s="7"/>
      <c r="D30" s="2"/>
      <c r="E30" s="2"/>
      <c r="F30" s="2"/>
      <c r="G30" s="2"/>
      <c r="H30" s="2"/>
      <c r="I30" s="2"/>
      <c r="J30" s="8"/>
    </row>
    <row r="31" spans="3:10">
      <c r="C31" s="7"/>
      <c r="D31" s="2"/>
      <c r="E31" s="2"/>
      <c r="F31" s="2"/>
      <c r="G31" s="2"/>
      <c r="H31" s="2"/>
      <c r="I31" s="2"/>
      <c r="J31" s="8"/>
    </row>
    <row r="32" spans="3:10">
      <c r="C32" s="7"/>
      <c r="D32" s="2"/>
      <c r="E32" s="2"/>
      <c r="F32" s="2"/>
      <c r="G32" s="2"/>
      <c r="H32" s="2"/>
      <c r="I32" s="2"/>
      <c r="J32" s="8"/>
    </row>
    <row r="33" spans="3:10">
      <c r="C33" s="7"/>
      <c r="D33" s="2"/>
      <c r="E33" s="2"/>
      <c r="F33" s="2"/>
      <c r="G33" s="2"/>
      <c r="H33" s="2"/>
      <c r="I33" s="2"/>
      <c r="J33" s="8"/>
    </row>
    <row r="34" spans="3:10">
      <c r="C34" s="7"/>
      <c r="D34" s="2"/>
      <c r="E34" s="2"/>
      <c r="F34" s="2"/>
      <c r="G34" s="2"/>
      <c r="H34" s="2"/>
      <c r="I34" s="2"/>
      <c r="J34" s="8"/>
    </row>
    <row r="35" spans="3:10">
      <c r="C35" s="7"/>
      <c r="D35" s="2"/>
      <c r="E35" s="2"/>
      <c r="F35" s="2"/>
      <c r="G35" s="2"/>
      <c r="H35" s="2"/>
      <c r="I35" s="2"/>
      <c r="J35" s="8"/>
    </row>
    <row r="36" spans="3:10">
      <c r="C36" s="7"/>
      <c r="D36" s="2"/>
      <c r="E36" s="2"/>
      <c r="F36" s="2"/>
      <c r="G36" s="2"/>
      <c r="H36" s="2"/>
      <c r="I36" s="2"/>
      <c r="J36" s="8"/>
    </row>
    <row r="37" spans="3:10">
      <c r="C37" s="7"/>
      <c r="D37" s="2"/>
      <c r="E37" s="2"/>
      <c r="F37" s="2"/>
      <c r="G37" s="2"/>
      <c r="H37" s="2"/>
      <c r="I37" s="2"/>
      <c r="J37" s="8"/>
    </row>
    <row r="38" spans="3:10">
      <c r="C38" s="7"/>
      <c r="D38" s="2"/>
      <c r="E38" s="2"/>
      <c r="F38" s="2"/>
      <c r="G38" s="2"/>
      <c r="H38" s="2"/>
      <c r="I38" s="2"/>
      <c r="J38" s="8"/>
    </row>
    <row r="39" spans="3:10">
      <c r="C39" s="7"/>
      <c r="D39" s="2"/>
      <c r="E39" s="2"/>
      <c r="F39" s="2"/>
      <c r="G39" s="2"/>
      <c r="H39" s="2"/>
      <c r="I39" s="2"/>
      <c r="J39" s="8"/>
    </row>
    <row r="40" spans="3:10">
      <c r="C40" s="7" t="s">
        <v>10</v>
      </c>
      <c r="D40" s="2"/>
      <c r="E40" s="2"/>
      <c r="F40" s="2"/>
      <c r="G40" s="2"/>
      <c r="H40" s="2"/>
      <c r="I40" s="181"/>
      <c r="J40" s="182"/>
    </row>
    <row r="41" spans="3:10">
      <c r="C41" s="7" t="s">
        <v>11</v>
      </c>
      <c r="D41" s="2"/>
      <c r="E41" s="2"/>
      <c r="F41" s="2"/>
      <c r="G41" s="2"/>
      <c r="H41" s="2"/>
      <c r="I41" s="181"/>
      <c r="J41" s="182"/>
    </row>
    <row r="42" spans="3:10">
      <c r="C42" s="7" t="s">
        <v>12</v>
      </c>
      <c r="D42" s="2"/>
      <c r="E42" s="2"/>
      <c r="F42" s="2"/>
      <c r="G42" s="2"/>
      <c r="H42" s="2"/>
      <c r="I42" s="181"/>
      <c r="J42" s="182"/>
    </row>
    <row r="43" spans="3:10">
      <c r="C43" s="7" t="s">
        <v>13</v>
      </c>
      <c r="D43" s="2"/>
      <c r="E43" s="2"/>
      <c r="F43" s="2"/>
      <c r="G43" s="2"/>
      <c r="H43" s="2"/>
      <c r="I43" s="181"/>
      <c r="J43" s="182"/>
    </row>
    <row r="44" spans="3:10">
      <c r="C44" s="7"/>
      <c r="D44" s="2"/>
      <c r="E44" s="2"/>
      <c r="F44" s="2"/>
      <c r="G44" s="2"/>
      <c r="H44" s="2"/>
      <c r="I44" s="2"/>
      <c r="J44" s="8"/>
    </row>
    <row r="45" spans="3:10">
      <c r="C45" s="7"/>
      <c r="D45" s="2"/>
      <c r="E45" s="2"/>
      <c r="F45" s="2"/>
      <c r="G45" s="2"/>
      <c r="H45" s="2"/>
      <c r="I45" s="2"/>
      <c r="J45" s="8"/>
    </row>
    <row r="46" spans="3:10">
      <c r="C46" s="7" t="s">
        <v>14</v>
      </c>
      <c r="D46" s="2"/>
      <c r="E46" s="2"/>
      <c r="F46" s="2"/>
      <c r="G46" s="2"/>
      <c r="H46" s="2" t="s">
        <v>15</v>
      </c>
      <c r="I46" s="2" t="s">
        <v>212</v>
      </c>
      <c r="J46" s="8"/>
    </row>
    <row r="47" spans="3:10">
      <c r="C47" s="7"/>
      <c r="D47" s="2"/>
      <c r="E47" s="2"/>
      <c r="F47" s="2"/>
      <c r="G47" s="2"/>
      <c r="H47" s="2" t="s">
        <v>16</v>
      </c>
      <c r="I47" s="2" t="s">
        <v>213</v>
      </c>
      <c r="J47" s="8"/>
    </row>
    <row r="48" spans="3:10">
      <c r="C48" s="9"/>
      <c r="D48" s="1"/>
      <c r="E48" s="1"/>
      <c r="F48" s="1"/>
      <c r="G48" s="1"/>
      <c r="H48" s="1"/>
      <c r="I48" s="1"/>
      <c r="J48" s="10"/>
    </row>
    <row r="49" spans="3:10">
      <c r="C49" s="7" t="s">
        <v>195</v>
      </c>
      <c r="D49" s="2"/>
      <c r="E49" s="2"/>
      <c r="F49" s="2"/>
      <c r="G49" s="2"/>
      <c r="H49" s="2"/>
      <c r="I49" s="181"/>
      <c r="J49" s="182"/>
    </row>
    <row r="50" spans="3:10">
      <c r="C50" s="7"/>
      <c r="D50" s="2"/>
      <c r="E50" s="2"/>
      <c r="F50" s="2"/>
      <c r="G50" s="2"/>
      <c r="H50" s="2"/>
      <c r="I50" s="2"/>
      <c r="J50" s="8"/>
    </row>
    <row r="51" spans="3:10">
      <c r="C51" s="7"/>
      <c r="D51" s="2"/>
      <c r="E51" s="2"/>
      <c r="F51" s="2"/>
      <c r="G51" s="2"/>
      <c r="H51" s="2"/>
      <c r="I51" s="2"/>
      <c r="J51" s="8"/>
    </row>
    <row r="52" spans="3:10">
      <c r="C52" s="9"/>
      <c r="D52" s="1"/>
      <c r="E52" s="1"/>
      <c r="F52" s="1"/>
      <c r="G52" s="1"/>
      <c r="H52" s="1"/>
      <c r="I52" s="1"/>
      <c r="J52" s="10"/>
    </row>
    <row r="53" spans="3:10">
      <c r="C53" s="9"/>
      <c r="D53" s="1"/>
      <c r="E53" s="1"/>
      <c r="F53" s="1"/>
      <c r="G53" s="1"/>
      <c r="H53" s="1"/>
      <c r="I53" s="1"/>
      <c r="J53" s="10"/>
    </row>
    <row r="54" spans="3:10" ht="13.5" thickBot="1">
      <c r="C54" s="11"/>
      <c r="D54" s="12"/>
      <c r="E54" s="12"/>
      <c r="F54" s="12"/>
      <c r="G54" s="12"/>
      <c r="H54" s="12"/>
      <c r="I54" s="12"/>
      <c r="J54" s="13"/>
    </row>
    <row r="55" spans="3:10">
      <c r="C55" s="1"/>
      <c r="D55" s="1"/>
      <c r="E55" s="1"/>
      <c r="F55" s="1"/>
      <c r="G55" s="1"/>
      <c r="H55" s="1"/>
      <c r="I55" s="1"/>
      <c r="J55" s="1"/>
    </row>
  </sheetData>
  <mergeCells count="14">
    <mergeCell ref="G3:I3"/>
    <mergeCell ref="G7:H7"/>
    <mergeCell ref="G8:H8"/>
    <mergeCell ref="F11:I11"/>
    <mergeCell ref="F10:J10"/>
    <mergeCell ref="G4:I4"/>
    <mergeCell ref="F5:I5"/>
    <mergeCell ref="H6:I6"/>
    <mergeCell ref="I43:J43"/>
    <mergeCell ref="I49:J49"/>
    <mergeCell ref="D19:I19"/>
    <mergeCell ref="I40:J40"/>
    <mergeCell ref="I41:J41"/>
    <mergeCell ref="I42:J42"/>
  </mergeCells>
  <phoneticPr fontId="4" type="noConversion"/>
  <pageMargins left="0.75" right="0.75" top="0.83" bottom="0.9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K58"/>
  <sheetViews>
    <sheetView showGridLines="0" topLeftCell="A34" workbookViewId="0">
      <selection activeCell="G10" sqref="G10"/>
    </sheetView>
  </sheetViews>
  <sheetFormatPr defaultRowHeight="12.75"/>
  <cols>
    <col min="1" max="1" width="4" customWidth="1"/>
    <col min="2" max="2" width="3.85546875" customWidth="1"/>
    <col min="3" max="3" width="48.5703125" customWidth="1"/>
    <col min="4" max="4" width="8.85546875" customWidth="1"/>
    <col min="5" max="5" width="15.5703125" customWidth="1"/>
    <col min="6" max="6" width="13.42578125" customWidth="1"/>
    <col min="7" max="7" width="10.7109375" bestFit="1" customWidth="1"/>
    <col min="8" max="8" width="11.140625" bestFit="1" customWidth="1"/>
    <col min="9" max="9" width="10.140625" bestFit="1" customWidth="1"/>
    <col min="11" max="11" width="10.140625" bestFit="1" customWidth="1"/>
  </cols>
  <sheetData>
    <row r="1" spans="2:11" ht="15">
      <c r="B1" s="14"/>
      <c r="C1" s="89" t="s">
        <v>210</v>
      </c>
      <c r="D1" s="61" t="str">
        <f>'Kopertina '!G4</f>
        <v>K34406004D</v>
      </c>
      <c r="E1" s="14"/>
      <c r="F1" s="14"/>
    </row>
    <row r="2" spans="2:11" ht="15">
      <c r="B2" s="190" t="s">
        <v>17</v>
      </c>
      <c r="C2" s="190"/>
      <c r="D2" s="190"/>
      <c r="E2" s="190"/>
      <c r="F2" s="61">
        <v>2012</v>
      </c>
    </row>
    <row r="3" spans="2:11" ht="15" thickBot="1">
      <c r="B3" s="14"/>
      <c r="C3" s="14"/>
      <c r="D3" s="14"/>
      <c r="E3" s="14"/>
      <c r="F3" s="14"/>
    </row>
    <row r="4" spans="2:11" ht="18.75" customHeight="1">
      <c r="B4" s="115" t="s">
        <v>18</v>
      </c>
      <c r="C4" s="116" t="s">
        <v>19</v>
      </c>
      <c r="D4" s="115" t="s">
        <v>20</v>
      </c>
      <c r="E4" s="115" t="s">
        <v>21</v>
      </c>
      <c r="F4" s="117" t="s">
        <v>23</v>
      </c>
    </row>
    <row r="5" spans="2:11" ht="19.7" customHeight="1" thickBot="1">
      <c r="B5" s="118"/>
      <c r="C5" s="119"/>
      <c r="D5" s="118"/>
      <c r="E5" s="118" t="s">
        <v>22</v>
      </c>
      <c r="F5" s="120" t="s">
        <v>24</v>
      </c>
    </row>
    <row r="6" spans="2:11" ht="15">
      <c r="B6" s="121" t="s">
        <v>25</v>
      </c>
      <c r="C6" s="122" t="s">
        <v>26</v>
      </c>
      <c r="D6" s="123"/>
      <c r="E6" s="124">
        <f>E7+E21+E11+E32</f>
        <v>36825498</v>
      </c>
      <c r="F6" s="124">
        <f>F7+F21+F11</f>
        <v>38956585</v>
      </c>
      <c r="G6" s="105"/>
      <c r="H6" s="105"/>
    </row>
    <row r="7" spans="2:11" ht="15">
      <c r="B7" s="125"/>
      <c r="C7" s="126" t="s">
        <v>28</v>
      </c>
      <c r="D7" s="127"/>
      <c r="E7" s="156">
        <f>E8+E9</f>
        <v>17201872</v>
      </c>
      <c r="F7" s="156">
        <f>F8+F9</f>
        <v>36027178</v>
      </c>
      <c r="G7" s="105"/>
      <c r="H7" s="105"/>
      <c r="K7" s="105"/>
    </row>
    <row r="8" spans="2:11" ht="15">
      <c r="B8" s="125"/>
      <c r="C8" s="128" t="s">
        <v>27</v>
      </c>
      <c r="D8" s="178"/>
      <c r="E8" s="156">
        <v>80472</v>
      </c>
      <c r="F8" s="156">
        <v>525476</v>
      </c>
      <c r="G8" s="105"/>
      <c r="H8" s="105"/>
    </row>
    <row r="9" spans="2:11" ht="15">
      <c r="B9" s="125"/>
      <c r="C9" s="128" t="s">
        <v>199</v>
      </c>
      <c r="D9" s="178"/>
      <c r="E9" s="156">
        <v>17121400</v>
      </c>
      <c r="F9" s="156">
        <v>35501702</v>
      </c>
      <c r="G9" s="105"/>
      <c r="H9" s="105"/>
      <c r="I9" s="105"/>
    </row>
    <row r="10" spans="2:11" ht="15">
      <c r="B10" s="125"/>
      <c r="C10" s="126" t="s">
        <v>29</v>
      </c>
      <c r="D10" s="178"/>
      <c r="E10" s="157"/>
      <c r="F10" s="156"/>
      <c r="G10" s="105"/>
      <c r="H10" s="105"/>
    </row>
    <row r="11" spans="2:11" ht="15">
      <c r="B11" s="125"/>
      <c r="C11" s="126" t="s">
        <v>35</v>
      </c>
      <c r="D11" s="178"/>
      <c r="E11" s="158">
        <f>E12+E13+E14+E15+E16</f>
        <v>16695423</v>
      </c>
      <c r="F11" s="156">
        <f>F12+F13+F14+F15+F16</f>
        <v>2929407</v>
      </c>
      <c r="G11" s="105"/>
      <c r="H11" s="164"/>
    </row>
    <row r="12" spans="2:11" ht="15">
      <c r="B12" s="125"/>
      <c r="C12" s="128" t="s">
        <v>34</v>
      </c>
      <c r="D12" s="178"/>
      <c r="E12" s="158">
        <v>16695423</v>
      </c>
      <c r="F12" s="156">
        <v>2929407</v>
      </c>
      <c r="G12" s="105"/>
      <c r="H12" s="164"/>
    </row>
    <row r="13" spans="2:11" ht="15">
      <c r="B13" s="125"/>
      <c r="C13" s="128" t="s">
        <v>33</v>
      </c>
      <c r="D13" s="178"/>
      <c r="E13" s="156">
        <v>0</v>
      </c>
      <c r="F13" s="156">
        <v>0</v>
      </c>
      <c r="G13" s="105"/>
      <c r="H13" s="164"/>
    </row>
    <row r="14" spans="2:11" ht="15">
      <c r="B14" s="125"/>
      <c r="C14" s="128" t="s">
        <v>32</v>
      </c>
      <c r="D14" s="178"/>
      <c r="E14" s="156">
        <v>0</v>
      </c>
      <c r="F14" s="156">
        <v>0</v>
      </c>
      <c r="G14" s="105"/>
      <c r="H14" s="164"/>
    </row>
    <row r="15" spans="2:11" ht="15">
      <c r="B15" s="125"/>
      <c r="C15" s="128" t="s">
        <v>31</v>
      </c>
      <c r="D15" s="127"/>
      <c r="E15" s="156">
        <v>0</v>
      </c>
      <c r="F15" s="156">
        <v>0</v>
      </c>
      <c r="G15" s="105"/>
      <c r="H15" s="164"/>
    </row>
    <row r="16" spans="2:11" ht="14.25">
      <c r="B16" s="125"/>
      <c r="C16" s="128" t="s">
        <v>30</v>
      </c>
      <c r="D16" s="127"/>
      <c r="E16" s="157"/>
      <c r="F16" s="157"/>
      <c r="G16" s="105"/>
      <c r="H16" s="164"/>
      <c r="K16" s="105"/>
    </row>
    <row r="17" spans="2:8" ht="14.25">
      <c r="B17" s="125"/>
      <c r="C17" s="128"/>
      <c r="D17" s="127"/>
      <c r="E17" s="157"/>
      <c r="F17" s="157"/>
      <c r="G17" s="105"/>
      <c r="H17" s="164"/>
    </row>
    <row r="18" spans="2:8" ht="14.25">
      <c r="B18" s="125"/>
      <c r="C18" s="128"/>
      <c r="D18" s="127"/>
      <c r="E18" s="157"/>
      <c r="F18" s="157"/>
      <c r="G18" s="105"/>
      <c r="H18" s="164"/>
    </row>
    <row r="19" spans="2:8" ht="14.25">
      <c r="B19" s="125"/>
      <c r="C19" s="128"/>
      <c r="D19" s="127"/>
      <c r="E19" s="157"/>
      <c r="F19" s="157"/>
      <c r="G19" s="105"/>
      <c r="H19" s="164"/>
    </row>
    <row r="20" spans="2:8" ht="14.25">
      <c r="B20" s="125"/>
      <c r="C20" s="128"/>
      <c r="D20" s="127"/>
      <c r="E20" s="157"/>
      <c r="F20" s="157"/>
      <c r="G20" s="105"/>
      <c r="H20" s="164"/>
    </row>
    <row r="21" spans="2:8" ht="15">
      <c r="B21" s="125"/>
      <c r="C21" s="126" t="s">
        <v>36</v>
      </c>
      <c r="D21" s="127"/>
      <c r="E21" s="156">
        <f>E27+E26+E25+E24+E23+E22</f>
        <v>8100</v>
      </c>
      <c r="F21" s="156">
        <f>F22+F23+F24+F25+F26+F27</f>
        <v>0</v>
      </c>
      <c r="G21" s="105"/>
      <c r="H21" s="164"/>
    </row>
    <row r="22" spans="2:8" ht="14.25">
      <c r="B22" s="125"/>
      <c r="C22" s="128" t="s">
        <v>37</v>
      </c>
      <c r="D22" s="127"/>
      <c r="E22" s="157"/>
      <c r="F22" s="157"/>
      <c r="G22" s="105"/>
      <c r="H22" s="164"/>
    </row>
    <row r="23" spans="2:8" ht="14.25">
      <c r="B23" s="125"/>
      <c r="C23" s="128" t="s">
        <v>57</v>
      </c>
      <c r="D23" s="127"/>
      <c r="E23" s="157"/>
      <c r="F23" s="157"/>
      <c r="G23" s="105"/>
      <c r="H23" s="164"/>
    </row>
    <row r="24" spans="2:8" ht="14.25">
      <c r="B24" s="125"/>
      <c r="C24" s="128" t="s">
        <v>38</v>
      </c>
      <c r="D24" s="127"/>
      <c r="E24" s="157"/>
      <c r="F24" s="157"/>
      <c r="G24" s="105"/>
      <c r="H24" s="164"/>
    </row>
    <row r="25" spans="2:8" ht="14.25">
      <c r="B25" s="125"/>
      <c r="C25" s="128" t="s">
        <v>39</v>
      </c>
      <c r="D25" s="127"/>
      <c r="E25" s="157"/>
      <c r="F25" s="157"/>
      <c r="G25" s="105"/>
      <c r="H25" s="164"/>
    </row>
    <row r="26" spans="2:8" ht="15">
      <c r="B26" s="125"/>
      <c r="C26" s="128" t="s">
        <v>40</v>
      </c>
      <c r="D26" s="127"/>
      <c r="E26" s="156">
        <v>8100</v>
      </c>
      <c r="F26" s="156">
        <v>0</v>
      </c>
      <c r="G26" s="105"/>
      <c r="H26" s="164"/>
    </row>
    <row r="27" spans="2:8" ht="14.25">
      <c r="B27" s="125"/>
      <c r="C27" s="128" t="s">
        <v>41</v>
      </c>
      <c r="D27" s="127"/>
      <c r="E27" s="157"/>
      <c r="F27" s="157"/>
      <c r="G27" s="105"/>
      <c r="H27" s="164"/>
    </row>
    <row r="28" spans="2:8" ht="14.25">
      <c r="B28" s="125"/>
      <c r="C28" s="128"/>
      <c r="D28" s="127"/>
      <c r="E28" s="157"/>
      <c r="F28" s="157"/>
      <c r="G28" s="105"/>
      <c r="H28" s="164"/>
    </row>
    <row r="29" spans="2:8" ht="14.25">
      <c r="B29" s="125"/>
      <c r="C29" s="128"/>
      <c r="D29" s="127"/>
      <c r="E29" s="157"/>
      <c r="F29" s="157"/>
      <c r="G29" s="105"/>
      <c r="H29" s="164"/>
    </row>
    <row r="30" spans="2:8" ht="15">
      <c r="B30" s="125"/>
      <c r="C30" s="126" t="s">
        <v>42</v>
      </c>
      <c r="D30" s="127"/>
      <c r="E30" s="157"/>
      <c r="F30" s="156"/>
      <c r="G30" s="105"/>
      <c r="H30" s="164"/>
    </row>
    <row r="31" spans="2:8" ht="15">
      <c r="B31" s="125"/>
      <c r="C31" s="126" t="s">
        <v>43</v>
      </c>
      <c r="D31" s="127"/>
      <c r="E31" s="157"/>
      <c r="F31" s="156"/>
      <c r="G31" s="105"/>
      <c r="H31" s="164"/>
    </row>
    <row r="32" spans="2:8" ht="15">
      <c r="B32" s="125"/>
      <c r="C32" s="126" t="s">
        <v>44</v>
      </c>
      <c r="D32" s="127"/>
      <c r="E32" s="156">
        <f>E33</f>
        <v>2920103</v>
      </c>
      <c r="F32" s="156">
        <f>F33</f>
        <v>0</v>
      </c>
      <c r="G32" s="105"/>
      <c r="H32" s="164"/>
    </row>
    <row r="33" spans="2:8" ht="14.25">
      <c r="B33" s="125"/>
      <c r="C33" s="128" t="s">
        <v>45</v>
      </c>
      <c r="D33" s="127"/>
      <c r="E33" s="157">
        <v>2920103</v>
      </c>
      <c r="F33" s="157"/>
      <c r="G33" s="105"/>
      <c r="H33" s="164"/>
    </row>
    <row r="34" spans="2:8" ht="14.25">
      <c r="B34" s="125"/>
      <c r="C34" s="128"/>
      <c r="D34" s="127"/>
      <c r="E34" s="157"/>
      <c r="F34" s="157"/>
      <c r="G34" s="105"/>
      <c r="H34" s="164"/>
    </row>
    <row r="35" spans="2:8" ht="14.25">
      <c r="B35" s="125"/>
      <c r="C35" s="128"/>
      <c r="D35" s="127"/>
      <c r="E35" s="157"/>
      <c r="F35" s="157"/>
      <c r="G35" s="105"/>
      <c r="H35" s="164"/>
    </row>
    <row r="36" spans="2:8" ht="15">
      <c r="B36" s="130" t="s">
        <v>46</v>
      </c>
      <c r="C36" s="131" t="s">
        <v>47</v>
      </c>
      <c r="D36" s="127"/>
      <c r="E36" s="156">
        <f>E37+E38+E44+E45+E46+E47</f>
        <v>321506</v>
      </c>
      <c r="F36" s="156">
        <f>F37+F38+F44+F45+F46+F47</f>
        <v>27756</v>
      </c>
      <c r="G36" s="105"/>
      <c r="H36" s="164"/>
    </row>
    <row r="37" spans="2:8" ht="15">
      <c r="B37" s="125"/>
      <c r="C37" s="126" t="s">
        <v>48</v>
      </c>
      <c r="D37" s="127"/>
      <c r="E37" s="157"/>
      <c r="F37" s="156"/>
      <c r="G37" s="105"/>
      <c r="H37" s="164"/>
    </row>
    <row r="38" spans="2:8" ht="15">
      <c r="B38" s="125"/>
      <c r="C38" s="126" t="s">
        <v>49</v>
      </c>
      <c r="D38" s="127"/>
      <c r="E38" s="156">
        <f>E41+E42+E43+E39+E40</f>
        <v>321506</v>
      </c>
      <c r="F38" s="156">
        <f>F41+F42+F43+F39+F40</f>
        <v>27756</v>
      </c>
      <c r="G38" s="105"/>
      <c r="H38" s="164"/>
    </row>
    <row r="39" spans="2:8" ht="14.25">
      <c r="B39" s="125"/>
      <c r="C39" s="128" t="s">
        <v>50</v>
      </c>
      <c r="D39" s="127"/>
      <c r="E39" s="157">
        <v>0</v>
      </c>
      <c r="F39" s="157">
        <v>0</v>
      </c>
      <c r="G39" s="105"/>
      <c r="H39" s="164"/>
    </row>
    <row r="40" spans="2:8" ht="14.25">
      <c r="B40" s="125"/>
      <c r="C40" s="128" t="s">
        <v>51</v>
      </c>
      <c r="D40" s="127"/>
      <c r="E40" s="157">
        <v>0</v>
      </c>
      <c r="F40" s="157">
        <v>0</v>
      </c>
      <c r="G40" s="105"/>
      <c r="H40" s="164"/>
    </row>
    <row r="41" spans="2:8" ht="15">
      <c r="B41" s="125"/>
      <c r="C41" s="128" t="s">
        <v>52</v>
      </c>
      <c r="D41" s="127"/>
      <c r="E41" s="156">
        <v>321506</v>
      </c>
      <c r="F41" s="156">
        <v>27756</v>
      </c>
      <c r="G41" s="105"/>
      <c r="H41" s="164"/>
    </row>
    <row r="42" spans="2:8" ht="15">
      <c r="B42" s="125"/>
      <c r="C42" s="152" t="s">
        <v>207</v>
      </c>
      <c r="D42" s="127"/>
      <c r="E42" s="156">
        <v>0</v>
      </c>
      <c r="F42" s="157">
        <v>0</v>
      </c>
      <c r="G42" s="105"/>
      <c r="H42" s="164"/>
    </row>
    <row r="43" spans="2:8" ht="15">
      <c r="B43" s="125"/>
      <c r="C43" s="152" t="s">
        <v>203</v>
      </c>
      <c r="D43" s="127"/>
      <c r="E43" s="156">
        <v>0</v>
      </c>
      <c r="F43" s="156">
        <v>0</v>
      </c>
      <c r="G43" s="105"/>
      <c r="H43" s="164"/>
    </row>
    <row r="44" spans="2:8" ht="15">
      <c r="B44" s="125"/>
      <c r="C44" s="126" t="s">
        <v>53</v>
      </c>
      <c r="D44" s="127"/>
      <c r="E44" s="157"/>
      <c r="F44" s="156"/>
      <c r="G44" s="105"/>
      <c r="H44" s="164"/>
    </row>
    <row r="45" spans="2:8" ht="15">
      <c r="B45" s="125"/>
      <c r="C45" s="126" t="s">
        <v>54</v>
      </c>
      <c r="D45" s="127"/>
      <c r="E45" s="157"/>
      <c r="F45" s="156"/>
      <c r="G45" s="105"/>
      <c r="H45" s="164"/>
    </row>
    <row r="46" spans="2:8" ht="15">
      <c r="B46" s="125"/>
      <c r="C46" s="126" t="s">
        <v>55</v>
      </c>
      <c r="D46" s="127"/>
      <c r="E46" s="157"/>
      <c r="F46" s="156"/>
      <c r="G46" s="105"/>
      <c r="H46" s="164"/>
    </row>
    <row r="47" spans="2:8" ht="15">
      <c r="B47" s="125"/>
      <c r="C47" s="126" t="s">
        <v>56</v>
      </c>
      <c r="D47" s="127"/>
      <c r="E47" s="157"/>
      <c r="F47" s="156"/>
      <c r="G47" s="105"/>
      <c r="H47" s="164"/>
    </row>
    <row r="48" spans="2:8" ht="14.25">
      <c r="B48" s="125"/>
      <c r="C48" s="128"/>
      <c r="D48" s="127"/>
      <c r="E48" s="157"/>
      <c r="F48" s="157"/>
      <c r="G48" s="105"/>
      <c r="H48" s="164"/>
    </row>
    <row r="49" spans="2:11" ht="14.25">
      <c r="B49" s="125"/>
      <c r="C49" s="128"/>
      <c r="D49" s="127"/>
      <c r="E49" s="157"/>
      <c r="F49" s="157"/>
      <c r="G49" s="105"/>
      <c r="H49" s="164"/>
    </row>
    <row r="50" spans="2:11" ht="14.25">
      <c r="B50" s="125"/>
      <c r="C50" s="128"/>
      <c r="D50" s="127"/>
      <c r="E50" s="157"/>
      <c r="F50" s="157"/>
      <c r="G50" s="105"/>
      <c r="H50" s="164"/>
    </row>
    <row r="51" spans="2:11" ht="14.25">
      <c r="B51" s="125"/>
      <c r="C51" s="128"/>
      <c r="D51" s="127"/>
      <c r="E51" s="157"/>
      <c r="F51" s="157"/>
      <c r="G51" s="105"/>
      <c r="H51" s="164"/>
    </row>
    <row r="52" spans="2:11" ht="15">
      <c r="B52" s="125"/>
      <c r="C52" s="126" t="s">
        <v>196</v>
      </c>
      <c r="D52" s="127"/>
      <c r="E52" s="156">
        <f>E6+E36</f>
        <v>37147004</v>
      </c>
      <c r="F52" s="156">
        <f>F36+F6</f>
        <v>38984341</v>
      </c>
      <c r="G52" s="105"/>
      <c r="H52" s="164"/>
      <c r="I52" s="19"/>
      <c r="K52" s="105"/>
    </row>
    <row r="53" spans="2:11" ht="14.25">
      <c r="B53" s="125"/>
      <c r="C53" s="128"/>
      <c r="D53" s="127"/>
      <c r="E53" s="171"/>
      <c r="F53" s="157"/>
      <c r="G53" s="105"/>
      <c r="H53" s="105"/>
    </row>
    <row r="54" spans="2:11" ht="14.25">
      <c r="B54" s="125"/>
      <c r="C54" s="128"/>
      <c r="D54" s="127"/>
      <c r="E54" s="132"/>
      <c r="F54" s="129"/>
      <c r="G54" s="105"/>
      <c r="H54" s="105"/>
    </row>
    <row r="55" spans="2:11" ht="15" thickBot="1">
      <c r="B55" s="133"/>
      <c r="C55" s="134"/>
      <c r="D55" s="135"/>
      <c r="E55" s="136"/>
      <c r="F55" s="137"/>
      <c r="G55" s="105"/>
      <c r="H55" s="105"/>
    </row>
    <row r="56" spans="2:11" ht="14.25">
      <c r="B56" s="64"/>
      <c r="C56" s="64"/>
      <c r="D56" s="64"/>
      <c r="E56" s="64"/>
      <c r="F56" s="64"/>
    </row>
    <row r="58" spans="2:11">
      <c r="E58" s="105"/>
    </row>
  </sheetData>
  <mergeCells count="1">
    <mergeCell ref="B2:E2"/>
  </mergeCells>
  <phoneticPr fontId="4" type="noConversion"/>
  <pageMargins left="0" right="0.17" top="0" bottom="0.49" header="0" footer="0"/>
  <pageSetup paperSize="9" scale="95" orientation="portrait" useFirstPageNumber="1" r:id="rId1"/>
  <headerFooter alignWithMargins="0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58"/>
  <sheetViews>
    <sheetView topLeftCell="A31" workbookViewId="0">
      <selection activeCell="H42" sqref="H42"/>
    </sheetView>
  </sheetViews>
  <sheetFormatPr defaultRowHeight="12.75"/>
  <cols>
    <col min="1" max="2" width="4.140625" customWidth="1"/>
    <col min="3" max="3" width="49.7109375" customWidth="1"/>
    <col min="4" max="4" width="9.42578125" customWidth="1"/>
    <col min="5" max="5" width="14.42578125" customWidth="1"/>
    <col min="6" max="6" width="13.7109375" customWidth="1"/>
    <col min="7" max="7" width="10.85546875" bestFit="1" customWidth="1"/>
    <col min="8" max="8" width="11.7109375" bestFit="1" customWidth="1"/>
  </cols>
  <sheetData>
    <row r="1" spans="1:8" ht="15">
      <c r="A1" s="14"/>
      <c r="B1" s="138"/>
      <c r="C1" s="150" t="s">
        <v>210</v>
      </c>
      <c r="D1" s="138"/>
      <c r="E1" s="138"/>
      <c r="F1" s="138"/>
    </row>
    <row r="2" spans="1:8" ht="15.75">
      <c r="A2" s="14"/>
      <c r="B2" s="191" t="s">
        <v>17</v>
      </c>
      <c r="C2" s="191"/>
      <c r="D2" s="191"/>
      <c r="E2" s="191"/>
      <c r="F2" s="139">
        <v>2012</v>
      </c>
    </row>
    <row r="3" spans="1:8" ht="15" thickBot="1">
      <c r="A3" s="14"/>
      <c r="B3" s="138"/>
      <c r="C3" s="138"/>
      <c r="D3" s="138"/>
      <c r="E3" s="138"/>
      <c r="F3" s="138"/>
    </row>
    <row r="4" spans="1:8" ht="15">
      <c r="A4" s="14"/>
      <c r="B4" s="115" t="s">
        <v>18</v>
      </c>
      <c r="C4" s="116" t="s">
        <v>58</v>
      </c>
      <c r="D4" s="115" t="s">
        <v>20</v>
      </c>
      <c r="E4" s="140" t="s">
        <v>21</v>
      </c>
      <c r="F4" s="141" t="s">
        <v>23</v>
      </c>
    </row>
    <row r="5" spans="1:8" ht="15.75" thickBot="1">
      <c r="A5" s="14"/>
      <c r="B5" s="118"/>
      <c r="C5" s="119"/>
      <c r="D5" s="118"/>
      <c r="E5" s="142" t="s">
        <v>22</v>
      </c>
      <c r="F5" s="143" t="s">
        <v>24</v>
      </c>
    </row>
    <row r="6" spans="1:8" ht="15">
      <c r="A6" s="14"/>
      <c r="B6" s="121" t="s">
        <v>25</v>
      </c>
      <c r="C6" s="122" t="s">
        <v>59</v>
      </c>
      <c r="D6" s="123"/>
      <c r="E6" s="179">
        <f>E7+E8+E12</f>
        <v>11139921</v>
      </c>
      <c r="F6" s="180">
        <f>F7+F8+F12+F24+F25</f>
        <v>10532751</v>
      </c>
      <c r="G6" s="167"/>
      <c r="H6" s="153"/>
    </row>
    <row r="7" spans="1:8" ht="15">
      <c r="A7" s="14"/>
      <c r="B7" s="125"/>
      <c r="C7" s="126" t="s">
        <v>28</v>
      </c>
      <c r="D7" s="127"/>
      <c r="E7" s="159"/>
      <c r="F7" s="172"/>
      <c r="G7" s="167"/>
      <c r="H7" s="153"/>
    </row>
    <row r="8" spans="1:8" ht="15">
      <c r="A8" s="14"/>
      <c r="B8" s="125"/>
      <c r="C8" s="126" t="s">
        <v>60</v>
      </c>
      <c r="D8" s="127"/>
      <c r="E8" s="160">
        <f>E9+E10</f>
        <v>0</v>
      </c>
      <c r="F8" s="172">
        <f>F9+F10</f>
        <v>0</v>
      </c>
      <c r="G8" s="167"/>
      <c r="H8" s="165"/>
    </row>
    <row r="9" spans="1:8" ht="15">
      <c r="A9" s="14"/>
      <c r="B9" s="125"/>
      <c r="C9" s="128" t="s">
        <v>61</v>
      </c>
      <c r="D9" s="127"/>
      <c r="E9" s="160">
        <v>0</v>
      </c>
      <c r="F9" s="159">
        <v>0</v>
      </c>
      <c r="G9" s="167"/>
      <c r="H9" s="153"/>
    </row>
    <row r="10" spans="1:8" ht="15">
      <c r="A10" s="14"/>
      <c r="B10" s="125"/>
      <c r="C10" s="144" t="s">
        <v>62</v>
      </c>
      <c r="D10" s="145"/>
      <c r="E10" s="160">
        <v>0</v>
      </c>
      <c r="F10" s="173">
        <v>0</v>
      </c>
      <c r="G10" s="167"/>
      <c r="H10" s="153"/>
    </row>
    <row r="11" spans="1:8" ht="14.25">
      <c r="A11" s="14"/>
      <c r="B11" s="125"/>
      <c r="C11" s="147"/>
      <c r="D11" s="145"/>
      <c r="E11" s="159"/>
      <c r="F11" s="173"/>
      <c r="G11" s="167"/>
      <c r="H11" s="153"/>
    </row>
    <row r="12" spans="1:8" ht="15">
      <c r="A12" s="14"/>
      <c r="B12" s="125"/>
      <c r="C12" s="126" t="s">
        <v>63</v>
      </c>
      <c r="D12" s="127"/>
      <c r="E12" s="160">
        <f>E13+E14+E15+E16+E17+E18+E19+E20+E21+E22</f>
        <v>11139921</v>
      </c>
      <c r="F12" s="172">
        <f>F13+F14+F15+F16+F17+F18+F19+F20+F21+F22</f>
        <v>10532751</v>
      </c>
      <c r="G12" s="167"/>
      <c r="H12" s="165"/>
    </row>
    <row r="13" spans="1:8" ht="15">
      <c r="A13" s="14"/>
      <c r="B13" s="125"/>
      <c r="C13" s="128" t="s">
        <v>64</v>
      </c>
      <c r="D13" s="127"/>
      <c r="E13" s="160">
        <v>10976020</v>
      </c>
      <c r="F13" s="160">
        <v>10418398</v>
      </c>
      <c r="G13" s="167"/>
      <c r="H13" s="165"/>
    </row>
    <row r="14" spans="1:8" ht="15">
      <c r="A14" s="14"/>
      <c r="B14" s="125"/>
      <c r="C14" s="128" t="s">
        <v>201</v>
      </c>
      <c r="D14" s="127"/>
      <c r="E14" s="160">
        <v>0</v>
      </c>
      <c r="F14" s="160">
        <v>0</v>
      </c>
      <c r="G14" s="167"/>
      <c r="H14" s="165"/>
    </row>
    <row r="15" spans="1:8" ht="15">
      <c r="A15" s="14"/>
      <c r="B15" s="125"/>
      <c r="C15" s="128" t="s">
        <v>200</v>
      </c>
      <c r="D15" s="127"/>
      <c r="E15" s="160">
        <v>31527</v>
      </c>
      <c r="F15" s="160">
        <v>33480</v>
      </c>
      <c r="G15" s="167"/>
      <c r="H15" s="165"/>
    </row>
    <row r="16" spans="1:8" ht="15">
      <c r="A16" s="14"/>
      <c r="B16" s="125"/>
      <c r="C16" s="128" t="s">
        <v>65</v>
      </c>
      <c r="D16" s="127"/>
      <c r="E16" s="160">
        <v>8300</v>
      </c>
      <c r="F16" s="160">
        <v>6000</v>
      </c>
      <c r="G16" s="167"/>
      <c r="H16" s="165"/>
    </row>
    <row r="17" spans="1:8" ht="15">
      <c r="A17" s="14"/>
      <c r="B17" s="125"/>
      <c r="C17" s="128" t="s">
        <v>66</v>
      </c>
      <c r="D17" s="127"/>
      <c r="E17" s="160">
        <v>47701</v>
      </c>
      <c r="F17" s="160">
        <v>52971</v>
      </c>
      <c r="G17" s="167"/>
      <c r="H17" s="165"/>
    </row>
    <row r="18" spans="1:8" ht="15">
      <c r="A18" s="14"/>
      <c r="B18" s="125"/>
      <c r="C18" s="128" t="s">
        <v>67</v>
      </c>
      <c r="D18" s="127"/>
      <c r="E18" s="160">
        <v>76373</v>
      </c>
      <c r="F18" s="160">
        <v>21902</v>
      </c>
      <c r="G18" s="167"/>
      <c r="H18" s="165"/>
    </row>
    <row r="19" spans="1:8" ht="14.25">
      <c r="A19" s="14"/>
      <c r="B19" s="125"/>
      <c r="C19" s="128" t="s">
        <v>68</v>
      </c>
      <c r="D19" s="127"/>
      <c r="E19" s="159"/>
      <c r="F19" s="159"/>
      <c r="G19" s="167"/>
      <c r="H19" s="165"/>
    </row>
    <row r="20" spans="1:8" ht="15">
      <c r="A20" s="14"/>
      <c r="B20" s="125"/>
      <c r="C20" s="128" t="s">
        <v>69</v>
      </c>
      <c r="D20" s="127"/>
      <c r="E20" s="160"/>
      <c r="F20" s="159">
        <v>0</v>
      </c>
      <c r="G20" s="167"/>
      <c r="H20" s="165"/>
    </row>
    <row r="21" spans="1:8" ht="14.25">
      <c r="A21" s="14"/>
      <c r="B21" s="125"/>
      <c r="C21" s="128" t="s">
        <v>70</v>
      </c>
      <c r="D21" s="127"/>
      <c r="E21" s="159"/>
      <c r="F21" s="173"/>
      <c r="G21" s="167"/>
      <c r="H21" s="165"/>
    </row>
    <row r="22" spans="1:8" ht="14.25">
      <c r="A22" s="14"/>
      <c r="B22" s="125"/>
      <c r="C22" s="128" t="s">
        <v>202</v>
      </c>
      <c r="D22" s="127"/>
      <c r="E22" s="159"/>
      <c r="F22" s="173"/>
      <c r="G22" s="167"/>
      <c r="H22" s="165"/>
    </row>
    <row r="23" spans="1:8" ht="14.25">
      <c r="A23" s="14"/>
      <c r="B23" s="125"/>
      <c r="C23" s="128"/>
      <c r="D23" s="127"/>
      <c r="E23" s="159"/>
      <c r="F23" s="173"/>
      <c r="G23" s="167"/>
      <c r="H23" s="165"/>
    </row>
    <row r="24" spans="1:8" ht="15">
      <c r="A24" s="14"/>
      <c r="B24" s="125"/>
      <c r="C24" s="126" t="s">
        <v>71</v>
      </c>
      <c r="D24" s="127"/>
      <c r="E24" s="159"/>
      <c r="F24" s="172"/>
      <c r="G24" s="167"/>
      <c r="H24" s="165"/>
    </row>
    <row r="25" spans="1:8" ht="15">
      <c r="A25" s="14"/>
      <c r="B25" s="125"/>
      <c r="C25" s="126" t="s">
        <v>72</v>
      </c>
      <c r="D25" s="127"/>
      <c r="E25" s="159"/>
      <c r="F25" s="172"/>
      <c r="G25" s="167"/>
      <c r="H25" s="165"/>
    </row>
    <row r="26" spans="1:8" ht="14.25">
      <c r="A26" s="14"/>
      <c r="B26" s="125"/>
      <c r="C26" s="128"/>
      <c r="D26" s="127"/>
      <c r="E26" s="159"/>
      <c r="F26" s="173"/>
      <c r="G26" s="167"/>
      <c r="H26" s="165"/>
    </row>
    <row r="27" spans="1:8" ht="15">
      <c r="A27" s="14"/>
      <c r="B27" s="148" t="s">
        <v>46</v>
      </c>
      <c r="C27" s="126" t="s">
        <v>73</v>
      </c>
      <c r="D27" s="127"/>
      <c r="E27" s="160">
        <f>E28+E31+E32+E33</f>
        <v>26504782</v>
      </c>
      <c r="F27" s="172">
        <f>F28+F31+F32+F33</f>
        <v>28385167</v>
      </c>
      <c r="G27" s="167"/>
      <c r="H27" s="165"/>
    </row>
    <row r="28" spans="1:8" ht="15">
      <c r="A28" s="14"/>
      <c r="B28" s="148"/>
      <c r="C28" s="126" t="s">
        <v>74</v>
      </c>
      <c r="D28" s="127"/>
      <c r="E28" s="159"/>
      <c r="F28" s="173"/>
      <c r="G28" s="167"/>
      <c r="H28" s="165"/>
    </row>
    <row r="29" spans="1:8" ht="15">
      <c r="A29" s="14"/>
      <c r="B29" s="148"/>
      <c r="C29" s="128" t="s">
        <v>75</v>
      </c>
      <c r="D29" s="127"/>
      <c r="E29" s="159"/>
      <c r="F29" s="173"/>
      <c r="G29" s="167"/>
      <c r="H29" s="165"/>
    </row>
    <row r="30" spans="1:8" ht="15">
      <c r="A30" s="14"/>
      <c r="B30" s="148"/>
      <c r="C30" s="128" t="s">
        <v>76</v>
      </c>
      <c r="D30" s="127"/>
      <c r="E30" s="159"/>
      <c r="F30" s="173"/>
      <c r="G30" s="167"/>
      <c r="H30" s="165"/>
    </row>
    <row r="31" spans="1:8" ht="15">
      <c r="A31" s="14"/>
      <c r="B31" s="148"/>
      <c r="C31" s="126" t="s">
        <v>77</v>
      </c>
      <c r="D31" s="127"/>
      <c r="E31" s="160">
        <v>26504782</v>
      </c>
      <c r="F31" s="159">
        <v>28385167</v>
      </c>
      <c r="G31" s="167"/>
      <c r="H31" s="165"/>
    </row>
    <row r="32" spans="1:8" ht="15">
      <c r="A32" s="14"/>
      <c r="B32" s="148"/>
      <c r="C32" s="126" t="s">
        <v>78</v>
      </c>
      <c r="D32" s="127"/>
      <c r="E32" s="159"/>
      <c r="F32" s="173"/>
      <c r="G32" s="167"/>
      <c r="H32" s="165"/>
    </row>
    <row r="33" spans="1:9" ht="15">
      <c r="A33" s="14"/>
      <c r="B33" s="148"/>
      <c r="C33" s="126" t="s">
        <v>79</v>
      </c>
      <c r="D33" s="127"/>
      <c r="E33" s="159"/>
      <c r="F33" s="173"/>
      <c r="G33" s="167"/>
      <c r="H33" s="165"/>
    </row>
    <row r="34" spans="1:9" ht="15">
      <c r="A34" s="14"/>
      <c r="B34" s="148"/>
      <c r="C34" s="128"/>
      <c r="D34" s="127"/>
      <c r="E34" s="159"/>
      <c r="F34" s="173"/>
      <c r="G34" s="167"/>
      <c r="H34" s="165"/>
    </row>
    <row r="35" spans="1:9" ht="15">
      <c r="A35" s="14"/>
      <c r="B35" s="148"/>
      <c r="C35" s="128"/>
      <c r="D35" s="127"/>
      <c r="E35" s="159"/>
      <c r="F35" s="173"/>
      <c r="G35" s="167"/>
      <c r="H35" s="165"/>
    </row>
    <row r="36" spans="1:9" ht="15">
      <c r="A36" s="14"/>
      <c r="B36" s="130"/>
      <c r="C36" s="131" t="s">
        <v>80</v>
      </c>
      <c r="D36" s="127"/>
      <c r="E36" s="159"/>
      <c r="F36" s="173"/>
      <c r="G36" s="167"/>
      <c r="H36" s="165"/>
    </row>
    <row r="37" spans="1:9" ht="15">
      <c r="A37" s="14"/>
      <c r="B37" s="148"/>
      <c r="C37" s="126"/>
      <c r="D37" s="127"/>
      <c r="E37" s="159"/>
      <c r="F37" s="173"/>
      <c r="G37" s="167"/>
      <c r="H37" s="165"/>
    </row>
    <row r="38" spans="1:9" ht="15">
      <c r="A38" s="14"/>
      <c r="B38" s="148" t="s">
        <v>81</v>
      </c>
      <c r="C38" s="126" t="s">
        <v>82</v>
      </c>
      <c r="D38" s="127"/>
      <c r="E38" s="160">
        <f>E39+E40+E41+E42+E43+E44+E45+E46+E47+E48</f>
        <v>-497699</v>
      </c>
      <c r="F38" s="172">
        <f>F49+F48+F47+F46+F45+F44+F43+F42+F41+F40+F39</f>
        <v>66423</v>
      </c>
      <c r="G38" s="167"/>
      <c r="H38" s="165"/>
    </row>
    <row r="39" spans="1:9" ht="14.25">
      <c r="A39" s="14"/>
      <c r="B39" s="125"/>
      <c r="C39" s="128" t="s">
        <v>83</v>
      </c>
      <c r="D39" s="127"/>
      <c r="E39" s="159"/>
      <c r="F39" s="173"/>
      <c r="G39" s="167"/>
      <c r="H39" s="165"/>
    </row>
    <row r="40" spans="1:9" ht="14.25">
      <c r="A40" s="14"/>
      <c r="B40" s="125"/>
      <c r="C40" s="128" t="s">
        <v>84</v>
      </c>
      <c r="D40" s="127"/>
      <c r="E40" s="159"/>
      <c r="F40" s="173"/>
      <c r="G40" s="167"/>
      <c r="H40" s="165"/>
    </row>
    <row r="41" spans="1:9" ht="15">
      <c r="A41" s="14"/>
      <c r="B41" s="125"/>
      <c r="C41" s="128" t="s">
        <v>85</v>
      </c>
      <c r="D41" s="127"/>
      <c r="E41" s="160">
        <v>100000</v>
      </c>
      <c r="F41" s="172">
        <v>100000</v>
      </c>
      <c r="G41" s="167"/>
      <c r="H41" s="165"/>
    </row>
    <row r="42" spans="1:9" ht="14.25">
      <c r="A42" s="14"/>
      <c r="B42" s="125"/>
      <c r="C42" s="128" t="s">
        <v>86</v>
      </c>
      <c r="D42" s="127"/>
      <c r="E42" s="159"/>
      <c r="F42" s="173"/>
      <c r="G42" s="167"/>
      <c r="H42" s="165"/>
    </row>
    <row r="43" spans="1:9" ht="14.25">
      <c r="A43" s="14"/>
      <c r="B43" s="125"/>
      <c r="C43" s="128" t="s">
        <v>87</v>
      </c>
      <c r="D43" s="127"/>
      <c r="E43" s="159"/>
      <c r="F43" s="173"/>
      <c r="G43" s="167"/>
      <c r="H43" s="165"/>
    </row>
    <row r="44" spans="1:9" ht="15">
      <c r="A44" s="14"/>
      <c r="B44" s="125"/>
      <c r="C44" s="128" t="s">
        <v>88</v>
      </c>
      <c r="D44" s="127"/>
      <c r="E44" s="160">
        <v>0</v>
      </c>
      <c r="F44" s="173">
        <v>0</v>
      </c>
      <c r="G44" s="167"/>
      <c r="H44" s="165"/>
    </row>
    <row r="45" spans="1:9" ht="14.25">
      <c r="A45" s="14"/>
      <c r="B45" s="125"/>
      <c r="C45" s="128" t="s">
        <v>89</v>
      </c>
      <c r="D45" s="127"/>
      <c r="E45" s="159"/>
      <c r="F45" s="173">
        <v>0</v>
      </c>
      <c r="G45" s="167"/>
      <c r="H45" s="165"/>
    </row>
    <row r="46" spans="1:9" ht="14.25">
      <c r="A46" s="14"/>
      <c r="B46" s="125"/>
      <c r="C46" s="128" t="s">
        <v>90</v>
      </c>
      <c r="D46" s="127"/>
      <c r="E46" s="159"/>
      <c r="F46" s="173"/>
      <c r="G46" s="167"/>
      <c r="H46" s="165"/>
    </row>
    <row r="47" spans="1:9" ht="15">
      <c r="A47" s="14"/>
      <c r="B47" s="125"/>
      <c r="C47" s="128" t="s">
        <v>91</v>
      </c>
      <c r="D47" s="127"/>
      <c r="E47" s="160">
        <f>F48+F47</f>
        <v>-33577</v>
      </c>
      <c r="F47" s="159">
        <v>-42318</v>
      </c>
      <c r="G47" s="167"/>
      <c r="H47" s="165"/>
    </row>
    <row r="48" spans="1:9" ht="15">
      <c r="A48" s="14"/>
      <c r="B48" s="125"/>
      <c r="C48" s="128" t="s">
        <v>92</v>
      </c>
      <c r="D48" s="127"/>
      <c r="E48" s="160">
        <v>-564122</v>
      </c>
      <c r="F48" s="160">
        <v>8741</v>
      </c>
      <c r="G48" s="167"/>
      <c r="H48" s="165"/>
      <c r="I48" s="19"/>
    </row>
    <row r="49" spans="1:8" ht="14.25">
      <c r="A49" s="14"/>
      <c r="B49" s="125"/>
      <c r="C49" s="128"/>
      <c r="D49" s="127"/>
      <c r="E49" s="159"/>
      <c r="F49" s="173"/>
      <c r="G49" s="167"/>
      <c r="H49" s="165"/>
    </row>
    <row r="50" spans="1:8" ht="14.25">
      <c r="A50" s="14"/>
      <c r="B50" s="125"/>
      <c r="C50" s="128"/>
      <c r="D50" s="127"/>
      <c r="E50" s="159"/>
      <c r="F50" s="173"/>
      <c r="G50" s="167"/>
      <c r="H50" s="165"/>
    </row>
    <row r="51" spans="1:8" ht="14.25">
      <c r="A51" s="14"/>
      <c r="B51" s="125"/>
      <c r="C51" s="128"/>
      <c r="D51" s="127"/>
      <c r="E51" s="159"/>
      <c r="F51" s="173"/>
      <c r="G51" s="167"/>
      <c r="H51" s="165"/>
    </row>
    <row r="52" spans="1:8" ht="15">
      <c r="A52" s="14"/>
      <c r="B52" s="125"/>
      <c r="C52" s="126" t="s">
        <v>93</v>
      </c>
      <c r="D52" s="127"/>
      <c r="E52" s="160">
        <f>E38+E6+E27</f>
        <v>37147004</v>
      </c>
      <c r="F52" s="172">
        <f>F6+F27+F38</f>
        <v>38984341</v>
      </c>
      <c r="G52" s="167"/>
      <c r="H52" s="165"/>
    </row>
    <row r="53" spans="1:8" ht="14.25">
      <c r="A53" s="14"/>
      <c r="B53" s="125"/>
      <c r="C53" s="128"/>
      <c r="D53" s="127"/>
      <c r="E53" s="132"/>
      <c r="F53" s="146"/>
      <c r="G53" s="167"/>
      <c r="H53" s="165"/>
    </row>
    <row r="54" spans="1:8" ht="14.25">
      <c r="A54" s="14"/>
      <c r="B54" s="125"/>
      <c r="C54" s="128"/>
      <c r="D54" s="127"/>
      <c r="E54" s="132"/>
      <c r="F54" s="146"/>
      <c r="G54" s="167"/>
      <c r="H54" s="165"/>
    </row>
    <row r="55" spans="1:8" ht="15" thickBot="1">
      <c r="A55" s="14"/>
      <c r="B55" s="133"/>
      <c r="C55" s="134"/>
      <c r="D55" s="135"/>
      <c r="E55" s="136"/>
      <c r="F55" s="149"/>
      <c r="G55" s="167"/>
      <c r="H55" s="165"/>
    </row>
    <row r="57" spans="1:8">
      <c r="E57" s="105"/>
    </row>
    <row r="58" spans="1:8">
      <c r="E58" s="105"/>
    </row>
  </sheetData>
  <mergeCells count="1">
    <mergeCell ref="B2:E2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J32"/>
  <sheetViews>
    <sheetView topLeftCell="A25" workbookViewId="0">
      <selection activeCell="J13" sqref="J13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customWidth="1"/>
    <col min="6" max="6" width="12.5703125" customWidth="1"/>
    <col min="7" max="7" width="7.140625" customWidth="1"/>
  </cols>
  <sheetData>
    <row r="1" spans="2:10">
      <c r="C1" s="17" t="s">
        <v>210</v>
      </c>
    </row>
    <row r="2" spans="2:10" ht="15">
      <c r="B2" s="192" t="s">
        <v>115</v>
      </c>
      <c r="C2" s="192"/>
      <c r="D2" s="192"/>
      <c r="F2" s="17">
        <v>2012</v>
      </c>
    </row>
    <row r="3" spans="2:10" ht="15">
      <c r="B3" s="88"/>
      <c r="C3" s="88"/>
      <c r="D3" s="88"/>
    </row>
    <row r="4" spans="2:10" ht="15">
      <c r="B4" s="192" t="s">
        <v>94</v>
      </c>
      <c r="C4" s="192"/>
      <c r="D4" s="192"/>
    </row>
    <row r="5" spans="2:10" ht="13.5" thickBot="1"/>
    <row r="6" spans="2:10" ht="22.5" customHeight="1">
      <c r="B6" s="18" t="s">
        <v>18</v>
      </c>
      <c r="C6" s="43" t="s">
        <v>95</v>
      </c>
      <c r="D6" s="18" t="s">
        <v>20</v>
      </c>
      <c r="E6" s="18" t="s">
        <v>21</v>
      </c>
      <c r="F6" s="18" t="s">
        <v>23</v>
      </c>
    </row>
    <row r="7" spans="2:10" ht="18.75" customHeight="1" thickBot="1">
      <c r="B7" s="20"/>
      <c r="C7" s="16"/>
      <c r="D7" s="20"/>
      <c r="E7" s="20" t="s">
        <v>96</v>
      </c>
      <c r="F7" s="20" t="s">
        <v>24</v>
      </c>
    </row>
    <row r="8" spans="2:10" ht="34.5" customHeight="1">
      <c r="B8" s="85">
        <v>1</v>
      </c>
      <c r="C8" s="82" t="s">
        <v>97</v>
      </c>
      <c r="D8" s="22"/>
      <c r="E8" s="174">
        <v>7618737</v>
      </c>
      <c r="F8" s="174">
        <v>7138258</v>
      </c>
    </row>
    <row r="9" spans="2:10" ht="23.25" customHeight="1">
      <c r="B9" s="86">
        <v>2</v>
      </c>
      <c r="C9" s="46" t="s">
        <v>98</v>
      </c>
      <c r="D9" s="21"/>
      <c r="E9" s="161">
        <v>0</v>
      </c>
      <c r="F9" s="175">
        <v>0</v>
      </c>
    </row>
    <row r="10" spans="2:10" ht="22.5" customHeight="1">
      <c r="B10" s="86">
        <v>3</v>
      </c>
      <c r="C10" s="46" t="s">
        <v>99</v>
      </c>
      <c r="D10" s="21"/>
      <c r="E10" s="162">
        <v>-8100</v>
      </c>
      <c r="F10" s="176">
        <v>0</v>
      </c>
    </row>
    <row r="11" spans="2:10" ht="22.5" customHeight="1">
      <c r="B11" s="86">
        <v>4</v>
      </c>
      <c r="C11" s="46" t="s">
        <v>100</v>
      </c>
      <c r="D11" s="21"/>
      <c r="E11" s="176">
        <v>6663448</v>
      </c>
      <c r="F11" s="176">
        <v>6336774</v>
      </c>
    </row>
    <row r="12" spans="2:10" ht="24.75" customHeight="1">
      <c r="B12" s="86">
        <v>5</v>
      </c>
      <c r="C12" s="46" t="s">
        <v>101</v>
      </c>
      <c r="D12" s="21"/>
      <c r="E12" s="81">
        <f>E13+E14</f>
        <v>1447930</v>
      </c>
      <c r="F12" s="81">
        <f>F13+F14</f>
        <v>545472</v>
      </c>
    </row>
    <row r="13" spans="2:10" ht="21.95" customHeight="1">
      <c r="B13" s="86"/>
      <c r="C13" s="46" t="s">
        <v>102</v>
      </c>
      <c r="D13" s="21"/>
      <c r="E13" s="176">
        <v>1240728</v>
      </c>
      <c r="F13" s="176">
        <v>468000</v>
      </c>
      <c r="J13" s="19"/>
    </row>
    <row r="14" spans="2:10" ht="22.5" customHeight="1">
      <c r="B14" s="86"/>
      <c r="C14" s="46" t="s">
        <v>103</v>
      </c>
      <c r="D14" s="21"/>
      <c r="E14" s="176">
        <v>207202</v>
      </c>
      <c r="F14" s="176">
        <v>77472</v>
      </c>
    </row>
    <row r="15" spans="2:10" ht="24.2" customHeight="1">
      <c r="B15" s="86">
        <v>6</v>
      </c>
      <c r="C15" s="46" t="s">
        <v>104</v>
      </c>
      <c r="D15" s="21"/>
      <c r="E15" s="176">
        <v>0</v>
      </c>
      <c r="F15" s="176">
        <v>6939</v>
      </c>
    </row>
    <row r="16" spans="2:10" ht="26.45" customHeight="1">
      <c r="B16" s="86">
        <v>7</v>
      </c>
      <c r="C16" s="170" t="s">
        <v>206</v>
      </c>
      <c r="D16" s="21"/>
      <c r="E16" s="176">
        <v>11666</v>
      </c>
      <c r="F16" s="176">
        <v>0</v>
      </c>
    </row>
    <row r="17" spans="2:7" ht="33.75" customHeight="1">
      <c r="B17" s="86">
        <v>8</v>
      </c>
      <c r="C17" s="83" t="s">
        <v>105</v>
      </c>
      <c r="D17" s="21"/>
      <c r="E17" s="81">
        <f>E11+E12+E15+E16+E10</f>
        <v>8114944</v>
      </c>
      <c r="F17" s="81">
        <f>F11+F12+F15+F16+F10</f>
        <v>6889185</v>
      </c>
    </row>
    <row r="18" spans="2:7" ht="28.7" customHeight="1">
      <c r="B18" s="86">
        <v>9</v>
      </c>
      <c r="C18" s="46" t="s">
        <v>106</v>
      </c>
      <c r="D18" s="21"/>
      <c r="E18" s="81">
        <f>E8-E17</f>
        <v>-496207</v>
      </c>
      <c r="F18" s="81">
        <f>F8-F17</f>
        <v>249073</v>
      </c>
    </row>
    <row r="19" spans="2:7" ht="23.25" customHeight="1">
      <c r="B19" s="86">
        <v>10</v>
      </c>
      <c r="C19" s="46" t="s">
        <v>108</v>
      </c>
      <c r="D19" s="21"/>
      <c r="E19" s="161"/>
      <c r="F19" s="175"/>
    </row>
    <row r="20" spans="2:7" ht="24.75" customHeight="1">
      <c r="B20" s="86">
        <v>11</v>
      </c>
      <c r="C20" s="46" t="s">
        <v>107</v>
      </c>
      <c r="D20" s="21"/>
      <c r="E20" s="161"/>
      <c r="F20" s="80"/>
    </row>
    <row r="21" spans="2:7" ht="26.45" customHeight="1">
      <c r="B21" s="86">
        <v>12</v>
      </c>
      <c r="C21" s="46" t="s">
        <v>109</v>
      </c>
      <c r="D21" s="21"/>
      <c r="E21" s="162">
        <f>E23+E25</f>
        <v>18185</v>
      </c>
      <c r="F21" s="162">
        <f t="shared" ref="F21:G21" si="0">F23+F25</f>
        <v>187361</v>
      </c>
      <c r="G21" s="162">
        <f t="shared" si="0"/>
        <v>0</v>
      </c>
    </row>
    <row r="22" spans="2:7" ht="24.2" customHeight="1">
      <c r="B22" s="86"/>
      <c r="C22" s="46" t="s">
        <v>197</v>
      </c>
      <c r="D22" s="21"/>
      <c r="E22" s="161"/>
      <c r="F22" s="80"/>
    </row>
    <row r="23" spans="2:7" ht="25.5" customHeight="1">
      <c r="B23" s="86"/>
      <c r="C23" s="170" t="s">
        <v>217</v>
      </c>
      <c r="D23" s="21"/>
      <c r="E23" s="162">
        <v>18185</v>
      </c>
      <c r="F23" s="80">
        <v>7361</v>
      </c>
    </row>
    <row r="24" spans="2:7" ht="24.2" customHeight="1">
      <c r="B24" s="86"/>
      <c r="C24" s="46" t="s">
        <v>198</v>
      </c>
      <c r="D24" s="21"/>
      <c r="E24" s="161"/>
      <c r="F24" s="80"/>
    </row>
    <row r="25" spans="2:7" ht="24.75" customHeight="1">
      <c r="B25" s="86"/>
      <c r="C25" s="170" t="s">
        <v>211</v>
      </c>
      <c r="D25" s="21"/>
      <c r="E25" s="177">
        <v>0</v>
      </c>
      <c r="F25" s="80">
        <v>180000</v>
      </c>
    </row>
    <row r="26" spans="2:7" ht="39.950000000000003" customHeight="1">
      <c r="B26" s="86">
        <v>13</v>
      </c>
      <c r="C26" s="83" t="s">
        <v>110</v>
      </c>
      <c r="D26" s="21"/>
      <c r="E26" s="163">
        <f>E21+E20+E19</f>
        <v>18185</v>
      </c>
      <c r="F26" s="80">
        <f>F25+F24+F23+F22</f>
        <v>187361</v>
      </c>
    </row>
    <row r="27" spans="2:7" ht="37.700000000000003" customHeight="1">
      <c r="B27" s="86">
        <v>14</v>
      </c>
      <c r="C27" s="83" t="s">
        <v>111</v>
      </c>
      <c r="D27" s="21"/>
      <c r="E27" s="81">
        <f>E18-E26</f>
        <v>-514392</v>
      </c>
      <c r="F27" s="81">
        <f>F18-F26</f>
        <v>61712</v>
      </c>
    </row>
    <row r="28" spans="2:7" ht="37.700000000000003" customHeight="1">
      <c r="B28" s="86">
        <v>15</v>
      </c>
      <c r="C28" s="83" t="s">
        <v>205</v>
      </c>
      <c r="D28" s="21"/>
      <c r="E28" s="168">
        <v>1011695</v>
      </c>
      <c r="F28" s="169">
        <v>468000</v>
      </c>
    </row>
    <row r="29" spans="2:7" ht="25.5" customHeight="1">
      <c r="B29" s="86">
        <v>16</v>
      </c>
      <c r="C29" s="46" t="s">
        <v>112</v>
      </c>
      <c r="D29" s="21"/>
      <c r="E29" s="162">
        <f>(E27+E28)*10%</f>
        <v>49730.3</v>
      </c>
      <c r="F29" s="162">
        <f>(F27+F28)*10%</f>
        <v>52971.200000000004</v>
      </c>
    </row>
    <row r="30" spans="2:7" ht="35.450000000000003" customHeight="1">
      <c r="B30" s="86">
        <v>17</v>
      </c>
      <c r="C30" s="83" t="s">
        <v>113</v>
      </c>
      <c r="D30" s="21"/>
      <c r="E30" s="81">
        <f>E27-E29</f>
        <v>-564122.30000000005</v>
      </c>
      <c r="F30" s="81">
        <f>F27-F29</f>
        <v>8740.7999999999956</v>
      </c>
    </row>
    <row r="31" spans="2:7" ht="33.75" customHeight="1" thickBot="1">
      <c r="B31" s="87">
        <v>18</v>
      </c>
      <c r="C31" s="84" t="s">
        <v>114</v>
      </c>
      <c r="D31" s="23"/>
      <c r="E31" s="155"/>
      <c r="F31" s="24"/>
    </row>
    <row r="32" spans="2:7">
      <c r="B32" s="19"/>
    </row>
  </sheetData>
  <mergeCells count="2">
    <mergeCell ref="B2:D2"/>
    <mergeCell ref="B4:D4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B1:H42"/>
  <sheetViews>
    <sheetView topLeftCell="A31" workbookViewId="0">
      <selection activeCell="D18" sqref="D18"/>
    </sheetView>
  </sheetViews>
  <sheetFormatPr defaultRowHeight="12.75"/>
  <cols>
    <col min="1" max="1" width="14.140625" customWidth="1"/>
    <col min="2" max="2" width="5" customWidth="1"/>
    <col min="3" max="3" width="50.140625" customWidth="1"/>
    <col min="4" max="4" width="15.28515625" customWidth="1"/>
    <col min="5" max="5" width="15.42578125" customWidth="1"/>
    <col min="7" max="7" width="12.42578125" customWidth="1"/>
  </cols>
  <sheetData>
    <row r="1" spans="2:7">
      <c r="C1" s="17" t="str">
        <f>'Kopertina '!G3</f>
        <v>DYQ. I SHITJES SE GAZIT</v>
      </c>
    </row>
    <row r="2" spans="2:7" ht="19.7" customHeight="1">
      <c r="B2" s="193" t="s">
        <v>165</v>
      </c>
      <c r="C2" s="193"/>
      <c r="D2" s="193"/>
      <c r="E2" s="27">
        <v>2012</v>
      </c>
    </row>
    <row r="3" spans="2:7" ht="19.7" customHeight="1">
      <c r="B3" s="75"/>
      <c r="C3" s="75"/>
      <c r="D3" s="75"/>
      <c r="E3" s="27"/>
    </row>
    <row r="4" spans="2:7" ht="10.7" customHeight="1" thickBot="1"/>
    <row r="5" spans="2:7" ht="18" customHeight="1">
      <c r="B5" s="57" t="s">
        <v>18</v>
      </c>
      <c r="C5" s="57" t="s">
        <v>116</v>
      </c>
      <c r="D5" s="57" t="s">
        <v>21</v>
      </c>
      <c r="E5" s="57" t="s">
        <v>118</v>
      </c>
    </row>
    <row r="6" spans="2:7" ht="16.5" thickBot="1">
      <c r="B6" s="58"/>
      <c r="C6" s="58"/>
      <c r="D6" s="58" t="s">
        <v>117</v>
      </c>
      <c r="E6" s="58" t="s">
        <v>24</v>
      </c>
    </row>
    <row r="7" spans="2:7" ht="21" customHeight="1">
      <c r="B7" s="31" t="s">
        <v>119</v>
      </c>
      <c r="C7" s="56" t="s">
        <v>120</v>
      </c>
      <c r="D7" s="106">
        <f>D8+D10+D11+D12+D13+D14+D16+D17+D19+D20</f>
        <v>-16651171</v>
      </c>
      <c r="E7" s="66">
        <f>E8+E9+E14+E15+E16+E17+E18+E19+E20+E21</f>
        <v>3144914</v>
      </c>
    </row>
    <row r="8" spans="2:7" ht="19.7" customHeight="1">
      <c r="B8" s="32">
        <v>1</v>
      </c>
      <c r="C8" s="21" t="s">
        <v>166</v>
      </c>
      <c r="D8" s="151">
        <v>-514392</v>
      </c>
      <c r="E8" s="71">
        <v>61712</v>
      </c>
    </row>
    <row r="9" spans="2:7" ht="18" customHeight="1">
      <c r="B9" s="32">
        <v>2</v>
      </c>
      <c r="C9" s="21" t="s">
        <v>167</v>
      </c>
      <c r="D9" s="107"/>
      <c r="E9" s="71"/>
    </row>
    <row r="10" spans="2:7" ht="15.2" customHeight="1">
      <c r="B10" s="32"/>
      <c r="C10" s="21" t="s">
        <v>187</v>
      </c>
      <c r="D10" s="107">
        <v>0</v>
      </c>
      <c r="E10" s="71"/>
    </row>
    <row r="11" spans="2:7" ht="18" customHeight="1">
      <c r="B11" s="32"/>
      <c r="C11" s="21" t="s">
        <v>190</v>
      </c>
      <c r="D11" s="107">
        <v>0</v>
      </c>
      <c r="E11" s="71"/>
    </row>
    <row r="12" spans="2:7" ht="15.75" customHeight="1">
      <c r="B12" s="32"/>
      <c r="C12" s="21" t="s">
        <v>188</v>
      </c>
      <c r="D12" s="107"/>
      <c r="E12" s="71"/>
    </row>
    <row r="13" spans="2:7" ht="18.75" customHeight="1">
      <c r="B13" s="48"/>
      <c r="C13" s="51" t="s">
        <v>189</v>
      </c>
      <c r="D13" s="108"/>
      <c r="E13" s="69"/>
    </row>
    <row r="14" spans="2:7" ht="20.25" customHeight="1">
      <c r="B14" s="48">
        <v>3</v>
      </c>
      <c r="C14" s="50" t="s">
        <v>168</v>
      </c>
      <c r="D14" s="109">
        <v>-13766016</v>
      </c>
      <c r="E14" s="67">
        <v>-1916415</v>
      </c>
      <c r="F14" s="47"/>
      <c r="G14" s="105"/>
    </row>
    <row r="15" spans="2:7" ht="19.7" customHeight="1">
      <c r="C15" s="53" t="s">
        <v>169</v>
      </c>
      <c r="D15" s="110"/>
      <c r="E15" s="72"/>
    </row>
    <row r="16" spans="2:7" ht="21" customHeight="1">
      <c r="B16" s="49">
        <v>4</v>
      </c>
      <c r="C16" s="54" t="s">
        <v>170</v>
      </c>
      <c r="D16" s="166">
        <v>-8100</v>
      </c>
      <c r="E16" s="73"/>
      <c r="G16" s="105"/>
    </row>
    <row r="17" spans="2:7" ht="18" customHeight="1">
      <c r="B17" s="49">
        <v>5</v>
      </c>
      <c r="C17" s="15" t="s">
        <v>171</v>
      </c>
      <c r="D17" s="151">
        <v>607170</v>
      </c>
      <c r="E17" s="71">
        <v>5052588</v>
      </c>
      <c r="G17" s="153"/>
    </row>
    <row r="18" spans="2:7" ht="21" customHeight="1">
      <c r="B18" s="32">
        <v>6</v>
      </c>
      <c r="C18" s="15" t="s">
        <v>172</v>
      </c>
      <c r="D18" s="107">
        <v>0</v>
      </c>
      <c r="E18" s="71"/>
    </row>
    <row r="19" spans="2:7" ht="19.7" customHeight="1">
      <c r="B19" s="32">
        <v>7</v>
      </c>
      <c r="C19" s="15" t="s">
        <v>121</v>
      </c>
      <c r="D19" s="107">
        <v>-2920103</v>
      </c>
      <c r="E19" s="71"/>
    </row>
    <row r="20" spans="2:7" ht="21" customHeight="1">
      <c r="B20" s="32">
        <v>8</v>
      </c>
      <c r="C20" s="15" t="s">
        <v>173</v>
      </c>
      <c r="D20" s="151">
        <v>-49730</v>
      </c>
      <c r="E20" s="68">
        <v>-52971</v>
      </c>
    </row>
    <row r="21" spans="2:7" ht="22.5" customHeight="1">
      <c r="B21" s="32">
        <v>9</v>
      </c>
      <c r="C21" s="60" t="s">
        <v>174</v>
      </c>
      <c r="D21" s="107"/>
      <c r="E21" s="71"/>
    </row>
    <row r="22" spans="2:7" ht="20.25" customHeight="1">
      <c r="B22" s="32" t="s">
        <v>122</v>
      </c>
      <c r="C22" s="55" t="s">
        <v>175</v>
      </c>
      <c r="D22" s="112">
        <f>D24+D25+D26</f>
        <v>-293750</v>
      </c>
      <c r="E22" s="112">
        <f>E24+E25+E26</f>
        <v>6939</v>
      </c>
    </row>
    <row r="23" spans="2:7" ht="17.45" customHeight="1">
      <c r="B23" s="30">
        <v>1</v>
      </c>
      <c r="C23" s="15" t="s">
        <v>176</v>
      </c>
      <c r="D23" s="107"/>
      <c r="E23" s="71"/>
    </row>
    <row r="24" spans="2:7" ht="18.75" customHeight="1">
      <c r="B24" s="30">
        <v>2</v>
      </c>
      <c r="C24" s="15" t="s">
        <v>177</v>
      </c>
      <c r="D24" s="151">
        <v>-293750</v>
      </c>
      <c r="E24" s="71">
        <v>6939</v>
      </c>
      <c r="G24" s="105"/>
    </row>
    <row r="25" spans="2:7" ht="18.75" customHeight="1">
      <c r="B25" s="28">
        <v>3</v>
      </c>
      <c r="C25" s="15" t="s">
        <v>123</v>
      </c>
      <c r="D25" s="107"/>
      <c r="E25" s="71"/>
    </row>
    <row r="26" spans="2:7" ht="20.25" customHeight="1">
      <c r="B26" s="28">
        <v>4</v>
      </c>
      <c r="C26" s="15" t="s">
        <v>124</v>
      </c>
      <c r="D26" s="107"/>
      <c r="E26" s="71"/>
    </row>
    <row r="27" spans="2:7" ht="18" customHeight="1">
      <c r="B27" s="52">
        <v>5</v>
      </c>
      <c r="C27" s="51" t="s">
        <v>178</v>
      </c>
      <c r="D27" s="113"/>
      <c r="E27" s="69"/>
    </row>
    <row r="28" spans="2:7" ht="19.7" customHeight="1">
      <c r="B28" s="28">
        <v>6</v>
      </c>
      <c r="C28" s="59" t="s">
        <v>179</v>
      </c>
      <c r="D28" s="107"/>
      <c r="E28" s="71"/>
    </row>
    <row r="29" spans="2:7" ht="21.95" customHeight="1">
      <c r="B29" s="32" t="s">
        <v>125</v>
      </c>
      <c r="C29" s="55" t="s">
        <v>180</v>
      </c>
      <c r="D29" s="112">
        <f>D30+D31+D32+D33</f>
        <v>-1880385</v>
      </c>
      <c r="E29" s="74">
        <f>E30+E31+E32+E33+E34</f>
        <v>28385167</v>
      </c>
    </row>
    <row r="30" spans="2:7" ht="19.7" customHeight="1">
      <c r="B30" s="28">
        <v>1</v>
      </c>
      <c r="C30" s="15" t="s">
        <v>126</v>
      </c>
      <c r="D30" s="107"/>
      <c r="E30" s="71"/>
    </row>
    <row r="31" spans="2:7" ht="19.7" customHeight="1">
      <c r="B31" s="28">
        <v>2</v>
      </c>
      <c r="C31" s="15" t="s">
        <v>127</v>
      </c>
      <c r="D31" s="151">
        <v>-1880385</v>
      </c>
      <c r="E31" s="71">
        <v>28385167</v>
      </c>
    </row>
    <row r="32" spans="2:7" ht="18" customHeight="1">
      <c r="B32" s="28">
        <v>3</v>
      </c>
      <c r="C32" s="15" t="s">
        <v>181</v>
      </c>
      <c r="D32" s="107"/>
      <c r="E32" s="71"/>
    </row>
    <row r="33" spans="2:8" ht="18" customHeight="1">
      <c r="B33" s="28">
        <v>4</v>
      </c>
      <c r="C33" s="15" t="s">
        <v>182</v>
      </c>
      <c r="D33" s="107"/>
      <c r="E33" s="71"/>
    </row>
    <row r="34" spans="2:8" ht="21" customHeight="1">
      <c r="B34" s="28">
        <v>5</v>
      </c>
      <c r="C34" s="60" t="s">
        <v>183</v>
      </c>
      <c r="D34" s="107"/>
      <c r="E34" s="71"/>
    </row>
    <row r="35" spans="2:8" ht="27" customHeight="1">
      <c r="B35" s="30" t="s">
        <v>191</v>
      </c>
      <c r="C35" s="25" t="s">
        <v>184</v>
      </c>
      <c r="D35" s="111">
        <f>D7+D22+D29</f>
        <v>-18825306</v>
      </c>
      <c r="E35" s="68">
        <f>E29+E22+E7</f>
        <v>31537020</v>
      </c>
      <c r="H35" s="167"/>
    </row>
    <row r="36" spans="2:8" ht="24.2" customHeight="1">
      <c r="B36" s="30" t="s">
        <v>192</v>
      </c>
      <c r="C36" s="25" t="s">
        <v>185</v>
      </c>
      <c r="D36" s="111">
        <v>36027178</v>
      </c>
      <c r="E36" s="68">
        <v>4490158</v>
      </c>
      <c r="H36" s="167"/>
    </row>
    <row r="37" spans="2:8" ht="28.7" customHeight="1" thickBot="1">
      <c r="B37" s="42" t="s">
        <v>193</v>
      </c>
      <c r="C37" s="33" t="s">
        <v>186</v>
      </c>
      <c r="D37" s="114">
        <f>SUM(D35:D36)</f>
        <v>17201872</v>
      </c>
      <c r="E37" s="70">
        <f>E35+E36</f>
        <v>36027178</v>
      </c>
    </row>
    <row r="42" spans="2:8">
      <c r="D42" s="167"/>
    </row>
  </sheetData>
  <mergeCells count="1">
    <mergeCell ref="B2:D2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K31"/>
  <sheetViews>
    <sheetView tabSelected="1" workbookViewId="0">
      <selection activeCell="M21" sqref="M21"/>
    </sheetView>
  </sheetViews>
  <sheetFormatPr defaultRowHeight="12.75"/>
  <cols>
    <col min="1" max="1" width="5.5703125" customWidth="1"/>
    <col min="2" max="2" width="34.7109375" customWidth="1"/>
    <col min="3" max="3" width="11.28515625" customWidth="1"/>
    <col min="4" max="4" width="10.7109375" customWidth="1"/>
    <col min="5" max="5" width="11.28515625" customWidth="1"/>
    <col min="6" max="6" width="10.5703125" customWidth="1"/>
    <col min="7" max="7" width="12.85546875" customWidth="1"/>
    <col min="8" max="8" width="12.28515625" customWidth="1"/>
    <col min="9" max="9" width="10" customWidth="1"/>
    <col min="10" max="10" width="10.28515625" customWidth="1"/>
    <col min="11" max="11" width="11.28515625" customWidth="1"/>
  </cols>
  <sheetData>
    <row r="1" spans="1:11" ht="23.25" customHeight="1">
      <c r="B1" s="17" t="str">
        <f>'Kopertina '!G3</f>
        <v>DYQ. I SHITJES SE GAZIT</v>
      </c>
    </row>
    <row r="2" spans="1:11" ht="15.75">
      <c r="B2" s="193" t="s">
        <v>128</v>
      </c>
      <c r="C2" s="193"/>
      <c r="D2" s="193"/>
      <c r="E2" s="193"/>
      <c r="F2" s="193"/>
      <c r="G2" s="193"/>
      <c r="H2" s="193"/>
      <c r="I2" s="193"/>
      <c r="J2" s="65">
        <v>2012</v>
      </c>
      <c r="K2" s="34"/>
    </row>
    <row r="3" spans="1:11" ht="18" customHeight="1">
      <c r="B3" s="17" t="s">
        <v>194</v>
      </c>
    </row>
    <row r="4" spans="1:11" ht="8.4499999999999993" customHeight="1" thickBot="1"/>
    <row r="5" spans="1:11" ht="13.5" thickBot="1">
      <c r="A5" s="18" t="s">
        <v>18</v>
      </c>
      <c r="B5" s="18"/>
      <c r="C5" s="194" t="s">
        <v>130</v>
      </c>
      <c r="D5" s="195"/>
      <c r="E5" s="195"/>
      <c r="F5" s="195"/>
      <c r="G5" s="195"/>
      <c r="H5" s="195"/>
      <c r="I5" s="196"/>
      <c r="J5" s="18" t="s">
        <v>140</v>
      </c>
      <c r="K5" s="43"/>
    </row>
    <row r="6" spans="1:11">
      <c r="A6" s="20"/>
      <c r="B6" s="20" t="s">
        <v>129</v>
      </c>
      <c r="C6" s="18" t="s">
        <v>132</v>
      </c>
      <c r="D6" s="18" t="s">
        <v>133</v>
      </c>
      <c r="E6" s="18" t="s">
        <v>135</v>
      </c>
      <c r="F6" s="18" t="s">
        <v>137</v>
      </c>
      <c r="G6" s="45" t="s">
        <v>161</v>
      </c>
      <c r="H6" s="18" t="s">
        <v>163</v>
      </c>
      <c r="I6" s="18" t="s">
        <v>139</v>
      </c>
      <c r="J6" s="20" t="s">
        <v>141</v>
      </c>
      <c r="K6" s="16" t="s">
        <v>143</v>
      </c>
    </row>
    <row r="7" spans="1:11" ht="13.5" thickBot="1">
      <c r="A7" s="20"/>
      <c r="B7" s="20"/>
      <c r="C7" s="20" t="s">
        <v>131</v>
      </c>
      <c r="D7" s="20" t="s">
        <v>134</v>
      </c>
      <c r="E7" s="20" t="s">
        <v>136</v>
      </c>
      <c r="F7" s="20" t="s">
        <v>138</v>
      </c>
      <c r="G7" s="44" t="s">
        <v>162</v>
      </c>
      <c r="H7" s="20" t="s">
        <v>164</v>
      </c>
      <c r="I7" s="20"/>
      <c r="J7" s="20" t="s">
        <v>142</v>
      </c>
      <c r="K7" s="16"/>
    </row>
    <row r="8" spans="1:11" ht="20.25" customHeight="1">
      <c r="A8" s="29" t="s">
        <v>25</v>
      </c>
      <c r="B8" s="90" t="s">
        <v>214</v>
      </c>
      <c r="C8" s="77">
        <v>100000</v>
      </c>
      <c r="D8" s="77"/>
      <c r="E8" s="77"/>
      <c r="F8" s="77"/>
      <c r="G8" s="77"/>
      <c r="H8" s="77">
        <v>-33577</v>
      </c>
      <c r="I8" s="77"/>
      <c r="J8" s="77"/>
      <c r="K8" s="78">
        <f>C8+F8+H8</f>
        <v>66423</v>
      </c>
    </row>
    <row r="9" spans="1:11" ht="21" customHeight="1">
      <c r="A9" s="30" t="s">
        <v>119</v>
      </c>
      <c r="B9" s="21" t="s">
        <v>144</v>
      </c>
      <c r="C9" s="79"/>
      <c r="D9" s="79"/>
      <c r="E9" s="79"/>
      <c r="F9" s="79"/>
      <c r="G9" s="79"/>
      <c r="H9" s="79"/>
      <c r="I9" s="79"/>
      <c r="J9" s="79"/>
      <c r="K9" s="80"/>
    </row>
    <row r="10" spans="1:11" ht="20.25" customHeight="1">
      <c r="A10" s="30" t="s">
        <v>122</v>
      </c>
      <c r="B10" s="21" t="s">
        <v>145</v>
      </c>
      <c r="C10" s="79"/>
      <c r="D10" s="79"/>
      <c r="E10" s="79"/>
      <c r="F10" s="79"/>
      <c r="G10" s="79"/>
      <c r="H10" s="79"/>
      <c r="I10" s="79"/>
      <c r="J10" s="79"/>
      <c r="K10" s="80"/>
    </row>
    <row r="11" spans="1:11" ht="15.2" customHeight="1">
      <c r="A11" s="39">
        <v>1</v>
      </c>
      <c r="B11" s="35" t="s">
        <v>147</v>
      </c>
      <c r="C11" s="92"/>
      <c r="D11" s="92"/>
      <c r="E11" s="92"/>
      <c r="F11" s="92"/>
      <c r="G11" s="92"/>
      <c r="H11" s="92"/>
      <c r="I11" s="92"/>
      <c r="J11" s="92"/>
      <c r="K11" s="93"/>
    </row>
    <row r="12" spans="1:11" ht="13.5" customHeight="1">
      <c r="A12" s="40"/>
      <c r="B12" s="36" t="s">
        <v>146</v>
      </c>
      <c r="C12" s="94"/>
      <c r="D12" s="94"/>
      <c r="E12" s="94"/>
      <c r="F12" s="94"/>
      <c r="G12" s="94"/>
      <c r="H12" s="94"/>
      <c r="I12" s="94"/>
      <c r="J12" s="94"/>
      <c r="K12" s="95"/>
    </row>
    <row r="13" spans="1:11" ht="19.7" customHeight="1">
      <c r="A13" s="39"/>
      <c r="B13" s="26" t="s">
        <v>148</v>
      </c>
      <c r="C13" s="92"/>
      <c r="D13" s="92"/>
      <c r="E13" s="92"/>
      <c r="F13" s="92"/>
      <c r="G13" s="92"/>
      <c r="H13" s="92"/>
      <c r="I13" s="92"/>
      <c r="J13" s="92"/>
      <c r="K13" s="96"/>
    </row>
    <row r="14" spans="1:11" ht="18.75" customHeight="1">
      <c r="A14" s="41">
        <v>2</v>
      </c>
      <c r="B14" s="38" t="s">
        <v>149</v>
      </c>
      <c r="C14" s="97"/>
      <c r="D14" s="97"/>
      <c r="E14" s="97"/>
      <c r="F14" s="97"/>
      <c r="G14" s="97"/>
      <c r="H14" s="97"/>
      <c r="I14" s="97"/>
      <c r="J14" s="97"/>
      <c r="K14" s="98"/>
    </row>
    <row r="15" spans="1:11" ht="18" customHeight="1">
      <c r="A15" s="40"/>
      <c r="B15" s="37" t="s">
        <v>150</v>
      </c>
      <c r="C15" s="94"/>
      <c r="D15" s="94"/>
      <c r="E15" s="94"/>
      <c r="F15" s="94"/>
      <c r="G15" s="94"/>
      <c r="H15" s="94"/>
      <c r="I15" s="94"/>
      <c r="J15" s="94"/>
      <c r="K15" s="99"/>
    </row>
    <row r="16" spans="1:11" ht="19.7" customHeight="1">
      <c r="A16" s="30">
        <v>3</v>
      </c>
      <c r="B16" s="154" t="s">
        <v>215</v>
      </c>
      <c r="C16" s="79"/>
      <c r="D16" s="79"/>
      <c r="E16" s="79"/>
      <c r="F16" s="79"/>
      <c r="G16" s="79"/>
      <c r="H16" s="79">
        <v>-564122</v>
      </c>
      <c r="I16" s="79"/>
      <c r="J16" s="79"/>
      <c r="K16" s="80">
        <f>H16</f>
        <v>-564122</v>
      </c>
    </row>
    <row r="17" spans="1:11" ht="19.7" customHeight="1">
      <c r="A17" s="30">
        <v>4</v>
      </c>
      <c r="B17" s="21" t="s">
        <v>151</v>
      </c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8" customHeight="1">
      <c r="A18" s="39">
        <v>5</v>
      </c>
      <c r="B18" s="26" t="s">
        <v>152</v>
      </c>
      <c r="C18" s="92"/>
      <c r="D18" s="92"/>
      <c r="E18" s="92"/>
      <c r="F18" s="92"/>
      <c r="G18" s="92"/>
      <c r="H18" s="100"/>
      <c r="I18" s="92"/>
      <c r="J18" s="92"/>
      <c r="K18" s="93"/>
    </row>
    <row r="19" spans="1:11" ht="18" customHeight="1">
      <c r="A19" s="40"/>
      <c r="B19" s="37" t="s">
        <v>153</v>
      </c>
      <c r="C19" s="94"/>
      <c r="D19" s="94"/>
      <c r="E19" s="94"/>
      <c r="F19" s="94"/>
      <c r="G19" s="94"/>
      <c r="H19" s="101"/>
      <c r="I19" s="94"/>
      <c r="J19" s="94"/>
      <c r="K19" s="95"/>
    </row>
    <row r="20" spans="1:11" ht="19.7" customHeight="1">
      <c r="A20" s="30">
        <v>6</v>
      </c>
      <c r="B20" s="21" t="s">
        <v>154</v>
      </c>
      <c r="C20" s="79">
        <v>0</v>
      </c>
      <c r="D20" s="79"/>
      <c r="E20" s="79"/>
      <c r="F20" s="79"/>
      <c r="G20" s="79"/>
      <c r="H20" s="79">
        <v>0</v>
      </c>
      <c r="I20" s="79"/>
      <c r="J20" s="79"/>
      <c r="K20" s="80"/>
    </row>
    <row r="21" spans="1:11" ht="21.95" customHeight="1">
      <c r="A21" s="30" t="s">
        <v>46</v>
      </c>
      <c r="B21" s="91" t="s">
        <v>216</v>
      </c>
      <c r="C21" s="79">
        <f>SUM(C8:C20)</f>
        <v>100000</v>
      </c>
      <c r="D21" s="79"/>
      <c r="E21" s="79"/>
      <c r="F21" s="79"/>
      <c r="G21" s="79"/>
      <c r="H21" s="79">
        <f>H8+H16</f>
        <v>-597699</v>
      </c>
      <c r="I21" s="79"/>
      <c r="J21" s="79"/>
      <c r="K21" s="80">
        <f>C21+H21+F21</f>
        <v>-497699</v>
      </c>
    </row>
    <row r="22" spans="1:11" ht="20.25" customHeight="1">
      <c r="A22" s="39">
        <v>1</v>
      </c>
      <c r="B22" s="35" t="s">
        <v>156</v>
      </c>
      <c r="C22" s="92"/>
      <c r="D22" s="92"/>
      <c r="E22" s="92"/>
      <c r="F22" s="92"/>
      <c r="G22" s="92"/>
      <c r="H22" s="92"/>
      <c r="I22" s="92"/>
      <c r="J22" s="92"/>
      <c r="K22" s="93"/>
    </row>
    <row r="23" spans="1:11" ht="19.7" customHeight="1">
      <c r="A23" s="40"/>
      <c r="B23" s="36" t="s">
        <v>157</v>
      </c>
      <c r="C23" s="94"/>
      <c r="D23" s="94"/>
      <c r="E23" s="94"/>
      <c r="F23" s="94"/>
      <c r="G23" s="94"/>
      <c r="H23" s="94"/>
      <c r="I23" s="94"/>
      <c r="J23" s="94"/>
      <c r="K23" s="95"/>
    </row>
    <row r="24" spans="1:11" ht="18" customHeight="1">
      <c r="A24" s="39"/>
      <c r="B24" s="35" t="s">
        <v>158</v>
      </c>
      <c r="C24" s="92"/>
      <c r="D24" s="92"/>
      <c r="E24" s="92"/>
      <c r="F24" s="92"/>
      <c r="G24" s="92"/>
      <c r="H24" s="92"/>
      <c r="I24" s="92"/>
      <c r="J24" s="92"/>
      <c r="K24" s="93"/>
    </row>
    <row r="25" spans="1:11" ht="21.95" customHeight="1">
      <c r="A25" s="41">
        <v>2</v>
      </c>
      <c r="B25" s="1" t="s">
        <v>149</v>
      </c>
      <c r="C25" s="97"/>
      <c r="D25" s="97"/>
      <c r="E25" s="97"/>
      <c r="F25" s="97"/>
      <c r="G25" s="97"/>
      <c r="H25" s="97"/>
      <c r="I25" s="97"/>
      <c r="J25" s="97"/>
      <c r="K25" s="102"/>
    </row>
    <row r="26" spans="1:11" ht="19.7" customHeight="1">
      <c r="A26" s="40"/>
      <c r="B26" s="36" t="s">
        <v>150</v>
      </c>
      <c r="C26" s="94"/>
      <c r="D26" s="94"/>
      <c r="E26" s="94"/>
      <c r="F26" s="94"/>
      <c r="G26" s="94"/>
      <c r="H26" s="94"/>
      <c r="I26" s="94"/>
      <c r="J26" s="94"/>
      <c r="K26" s="95"/>
    </row>
    <row r="27" spans="1:11" ht="21" customHeight="1">
      <c r="A27" s="30">
        <v>3</v>
      </c>
      <c r="B27" s="21" t="s">
        <v>159</v>
      </c>
      <c r="C27" s="79"/>
      <c r="D27" s="79"/>
      <c r="E27" s="79"/>
      <c r="F27" s="79"/>
      <c r="G27" s="79"/>
      <c r="H27" s="79"/>
      <c r="I27" s="79"/>
      <c r="J27" s="79"/>
      <c r="K27" s="80"/>
    </row>
    <row r="28" spans="1:11" ht="21.95" customHeight="1">
      <c r="A28" s="30">
        <v>4</v>
      </c>
      <c r="B28" s="21" t="s">
        <v>151</v>
      </c>
      <c r="C28" s="79"/>
      <c r="D28" s="79"/>
      <c r="E28" s="79"/>
      <c r="F28" s="79"/>
      <c r="G28" s="79"/>
      <c r="H28" s="79"/>
      <c r="I28" s="79"/>
      <c r="J28" s="79"/>
      <c r="K28" s="80"/>
    </row>
    <row r="29" spans="1:11" ht="19.7" customHeight="1">
      <c r="A29" s="30">
        <v>5</v>
      </c>
      <c r="B29" s="21" t="s">
        <v>154</v>
      </c>
      <c r="C29" s="79"/>
      <c r="D29" s="79"/>
      <c r="E29" s="79"/>
      <c r="F29" s="79"/>
      <c r="G29" s="79"/>
      <c r="H29" s="79"/>
      <c r="I29" s="79"/>
      <c r="J29" s="79"/>
      <c r="K29" s="80"/>
    </row>
    <row r="30" spans="1:11" ht="17.45" customHeight="1">
      <c r="A30" s="30">
        <v>6</v>
      </c>
      <c r="B30" s="21" t="s">
        <v>160</v>
      </c>
      <c r="C30" s="79"/>
      <c r="D30" s="79"/>
      <c r="E30" s="79"/>
      <c r="F30" s="79"/>
      <c r="G30" s="79"/>
      <c r="H30" s="79"/>
      <c r="I30" s="79"/>
      <c r="J30" s="79"/>
      <c r="K30" s="80"/>
    </row>
    <row r="31" spans="1:11" ht="22.5" customHeight="1" thickBot="1">
      <c r="A31" s="42" t="s">
        <v>81</v>
      </c>
      <c r="B31" s="23" t="s">
        <v>155</v>
      </c>
      <c r="C31" s="103"/>
      <c r="D31" s="103"/>
      <c r="E31" s="103"/>
      <c r="F31" s="103"/>
      <c r="G31" s="103"/>
      <c r="H31" s="103"/>
      <c r="I31" s="103"/>
      <c r="J31" s="103"/>
      <c r="K31" s="104"/>
    </row>
  </sheetData>
  <mergeCells count="2">
    <mergeCell ref="C5:I5"/>
    <mergeCell ref="B2:I2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Kopertina </vt:lpstr>
      <vt:lpstr>AKTIVI </vt:lpstr>
      <vt:lpstr>PASIVI </vt:lpstr>
      <vt:lpstr>Ardh e shp - natyres</vt:lpstr>
      <vt:lpstr>FLUKSI</vt:lpstr>
      <vt:lpstr>Pas e ndrysh ne kapit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Joan</cp:lastModifiedBy>
  <cp:lastPrinted>2012-03-12T12:36:46Z</cp:lastPrinted>
  <dcterms:created xsi:type="dcterms:W3CDTF">2008-12-07T08:59:09Z</dcterms:created>
  <dcterms:modified xsi:type="dcterms:W3CDTF">2013-07-26T07:25:44Z</dcterms:modified>
</cp:coreProperties>
</file>