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20" windowHeight="9120" activeTab="2"/>
  </bookViews>
  <sheets>
    <sheet name="KAPAKU" sheetId="1" r:id="rId1"/>
    <sheet name="Aktiv-Pasiv" sheetId="2" r:id="rId2"/>
    <sheet name="Ardh-SHpz" sheetId="3" r:id="rId3"/>
    <sheet name="Cash-Flow" sheetId="8" r:id="rId4"/>
    <sheet name="Levizj.Kapital" sheetId="7" r:id="rId5"/>
    <sheet name="E-TAF " sheetId="6" r:id="rId6"/>
    <sheet name="AAMater" sheetId="5" r:id="rId7"/>
    <sheet name="Pasqy.3" sheetId="9" r:id="rId8"/>
    <sheet name="Deklarat" sheetId="10" r:id="rId9"/>
  </sheets>
  <calcPr calcId="125725"/>
</workbook>
</file>

<file path=xl/calcChain.xml><?xml version="1.0" encoding="utf-8"?>
<calcChain xmlns="http://schemas.openxmlformats.org/spreadsheetml/2006/main">
  <c r="D69" i="2"/>
  <c r="C14" i="8"/>
  <c r="C22"/>
  <c r="C31"/>
  <c r="C33"/>
  <c r="C15" i="7"/>
  <c r="C22"/>
  <c r="F15"/>
  <c r="F22"/>
  <c r="G15"/>
  <c r="G22"/>
  <c r="E36" i="5"/>
  <c r="E39"/>
  <c r="C29" i="8"/>
  <c r="D28" i="3"/>
  <c r="D14"/>
  <c r="D19"/>
  <c r="D20"/>
  <c r="D29"/>
  <c r="D98" i="2"/>
  <c r="D77"/>
  <c r="D84"/>
  <c r="D72"/>
  <c r="D39"/>
  <c r="D48"/>
  <c r="D14"/>
  <c r="D25"/>
  <c r="D49"/>
  <c r="D5"/>
  <c r="E98"/>
  <c r="E14"/>
  <c r="E25"/>
  <c r="E39"/>
  <c r="E48"/>
  <c r="E69"/>
  <c r="E72"/>
  <c r="E100"/>
  <c r="E77"/>
  <c r="E84"/>
  <c r="H9" i="7"/>
  <c r="D52" i="9"/>
  <c r="H15" i="7"/>
  <c r="D14" i="8"/>
  <c r="D22"/>
  <c r="D29"/>
  <c r="D31"/>
  <c r="D33"/>
  <c r="E14" i="3"/>
  <c r="E19"/>
  <c r="E20"/>
  <c r="E29"/>
  <c r="E28"/>
  <c r="E85" i="2"/>
  <c r="E5"/>
  <c r="D13" i="9"/>
  <c r="D31"/>
  <c r="D43"/>
  <c r="D44"/>
  <c r="D39" i="5"/>
  <c r="F39"/>
  <c r="G39"/>
  <c r="H38"/>
  <c r="H37"/>
  <c r="H35"/>
  <c r="H34"/>
  <c r="H33"/>
  <c r="D27"/>
  <c r="E27"/>
  <c r="F27"/>
  <c r="G27"/>
  <c r="H27"/>
  <c r="H26"/>
  <c r="H25"/>
  <c r="H24"/>
  <c r="H23"/>
  <c r="H22"/>
  <c r="H21"/>
  <c r="D15"/>
  <c r="E15"/>
  <c r="H15"/>
  <c r="H39"/>
  <c r="F15"/>
  <c r="G15"/>
  <c r="H14"/>
  <c r="H13"/>
  <c r="H12"/>
  <c r="H36"/>
  <c r="H11"/>
  <c r="H10"/>
  <c r="H9"/>
  <c r="D100" i="2"/>
  <c r="D85"/>
  <c r="E49"/>
  <c r="E30" i="3"/>
  <c r="E31"/>
  <c r="D30"/>
  <c r="D31"/>
  <c r="H22" i="7"/>
</calcChain>
</file>

<file path=xl/sharedStrings.xml><?xml version="1.0" encoding="utf-8"?>
<sst xmlns="http://schemas.openxmlformats.org/spreadsheetml/2006/main" count="561" uniqueCount="424">
  <si>
    <t xml:space="preserve">     </t>
  </si>
  <si>
    <t xml:space="preserve">PASQYRAT   FINANCIARE </t>
  </si>
  <si>
    <t xml:space="preserve"> </t>
  </si>
  <si>
    <t xml:space="preserve">Emri </t>
  </si>
  <si>
    <t xml:space="preserve">Pasqyrat Financiare </t>
  </si>
  <si>
    <t xml:space="preserve">NIPT </t>
  </si>
  <si>
    <t xml:space="preserve">Monedha </t>
  </si>
  <si>
    <t xml:space="preserve">Leke </t>
  </si>
  <si>
    <t xml:space="preserve">Nga </t>
  </si>
  <si>
    <t>Punime metalike,</t>
  </si>
  <si>
    <t xml:space="preserve">(Mbështetur  në ligjin Nr.9228,datë 29.04.2004 " Për kontabilitetin dhe  Pasqyrat </t>
  </si>
  <si>
    <t>Financiare , të ndryshuar dhe në Standartet Kombëtare  të Kontabilitetit )</t>
  </si>
  <si>
    <t xml:space="preserve">TË   DHËNA TË TJERA </t>
  </si>
  <si>
    <t>TIRANË</t>
  </si>
  <si>
    <t xml:space="preserve"> Periudha Kontabël </t>
  </si>
  <si>
    <t>Data e Plotësimit të Pasq. Financ.</t>
  </si>
  <si>
    <t xml:space="preserve"> TË  DHËNA IDENTIFIKUESE </t>
  </si>
  <si>
    <t xml:space="preserve">Individuale </t>
  </si>
  <si>
    <t xml:space="preserve">Rrumbullakimi </t>
  </si>
  <si>
    <t>Data e Krijimit</t>
  </si>
  <si>
    <t>Objekt i veprimtarisë:</t>
  </si>
  <si>
    <t>Nr.  Regj.  Treg.</t>
  </si>
  <si>
    <t>Adresa :</t>
  </si>
  <si>
    <t xml:space="preserve">"  TECHNO - ALB  "SH P K </t>
  </si>
  <si>
    <t>K71822006R</t>
  </si>
  <si>
    <t xml:space="preserve">dhe shërbime pastrimi </t>
  </si>
  <si>
    <t>14.06.2007</t>
  </si>
  <si>
    <t xml:space="preserve">RRUGA 5 MAJ </t>
  </si>
  <si>
    <t xml:space="preserve">SHOQËRIA   "TECHNO-ALB " SH .P. K. </t>
  </si>
  <si>
    <t xml:space="preserve">                PASQYRA E TË ARDHURAVE DHE SHPENZIMEVE </t>
  </si>
  <si>
    <t>Nr</t>
  </si>
  <si>
    <t xml:space="preserve">Përshkrimi i Elementëve sipas natyrës </t>
  </si>
  <si>
    <t>Shitjet neto</t>
  </si>
  <si>
    <t>Të ardhura të tjera nga veprimtaritë e shfrytëzimit</t>
  </si>
  <si>
    <t>Mallrat ,materialet,sherbimet e konsumuara</t>
  </si>
  <si>
    <t>Shpenzime te personelit</t>
  </si>
  <si>
    <t>a.pagat e personelit</t>
  </si>
  <si>
    <t>b.shpenzimet per sigurimet shoqërore  e shendet.</t>
  </si>
  <si>
    <t>Amortizimet dhe zhvlerësimet</t>
  </si>
  <si>
    <t>Shpenzime të tjera  nga veprimtarite e shfrytzimit</t>
  </si>
  <si>
    <t xml:space="preserve">Totali  shpenzimeve nga veprimtaria   (4&gt;7)                    </t>
  </si>
  <si>
    <t>Fitimi  nga veprimtaria kryesore  (1-8)</t>
  </si>
  <si>
    <t>Të ardhurat dhe shpenzimet financiare nga njësitë e kontrolluara</t>
  </si>
  <si>
    <t>Të ardhurat dhe shpenzimet financiare nga pjesëmarrjet</t>
  </si>
  <si>
    <t>Të ardhurat dhe shpenzimet financiare</t>
  </si>
  <si>
    <t>Të ardhurat dhe shpenzimet financiare nga investime të tjera financiare afatgjata</t>
  </si>
  <si>
    <t>Të ardhurat dhe shpenzimet nga interesat</t>
  </si>
  <si>
    <t>Fitimet( humbjet) nga kurset e këmbimit</t>
  </si>
  <si>
    <t>Të ardhura dhe shpenzime të tjera financiare</t>
  </si>
  <si>
    <t>Totali i  shpenzimeve financiare (12.1+/-12.2+/-12.3+/-12.4)</t>
  </si>
  <si>
    <t>Fitimi (humbja) para tatimit (9-13)</t>
  </si>
  <si>
    <t>Shpenzimet e tatimit mbi fitimin 10%</t>
  </si>
  <si>
    <t>Fitmi (humbja) neto e vitit financiar(14-15)</t>
  </si>
  <si>
    <t>NATASHA SALIU</t>
  </si>
  <si>
    <r>
      <t xml:space="preserve">                                                   SHOQERIA  "</t>
    </r>
    <r>
      <rPr>
        <b/>
        <sz val="12"/>
        <rFont val="Arial"/>
        <family val="2"/>
      </rPr>
      <t xml:space="preserve"> T ECHNO-ALB</t>
    </r>
    <r>
      <rPr>
        <b/>
        <sz val="10"/>
        <rFont val="Arial"/>
        <family val="2"/>
      </rPr>
      <t xml:space="preserve"> " SH P K </t>
    </r>
  </si>
  <si>
    <t xml:space="preserve">                                              </t>
  </si>
  <si>
    <t xml:space="preserve">Nr </t>
  </si>
  <si>
    <r>
      <t xml:space="preserve">                  </t>
    </r>
    <r>
      <rPr>
        <b/>
        <sz val="10"/>
        <rFont val="Book Antiqua"/>
        <family val="1"/>
      </rPr>
      <t xml:space="preserve">   ZËRAT    E   BILANCIT </t>
    </r>
  </si>
  <si>
    <t>VITI</t>
  </si>
  <si>
    <t xml:space="preserve">AKTIVET </t>
  </si>
  <si>
    <t>I</t>
  </si>
  <si>
    <t>Aktivet Afatshkurtëra</t>
  </si>
  <si>
    <t>Aktive monetare</t>
  </si>
  <si>
    <t>Derivative dhe aktive te mbajtura për tregtim</t>
  </si>
  <si>
    <t>Totali 2</t>
  </si>
  <si>
    <t>Aktive të tjera financiare afatshkurtra</t>
  </si>
  <si>
    <t>(i)</t>
  </si>
  <si>
    <t>Llogari/Kërkesa të arkëtueshme</t>
  </si>
  <si>
    <t>II</t>
  </si>
  <si>
    <t>(ii)</t>
  </si>
  <si>
    <t xml:space="preserve">Llogari/Shteti TVSH e zbritshme </t>
  </si>
  <si>
    <t>(iii)</t>
  </si>
  <si>
    <t>Llogari/Kërkesa të tjera të arkëtueshme(TAT.FITIM)</t>
  </si>
  <si>
    <t>III</t>
  </si>
  <si>
    <t>(iv)</t>
  </si>
  <si>
    <t>Totali 3</t>
  </si>
  <si>
    <t>Inventari</t>
  </si>
  <si>
    <t>Lëndët e para</t>
  </si>
  <si>
    <t xml:space="preserve">Materiale te tjera </t>
  </si>
  <si>
    <t>Prodhim ne proces</t>
  </si>
  <si>
    <t>Mallra për rishitje</t>
  </si>
  <si>
    <t>(v)</t>
  </si>
  <si>
    <t>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</si>
  <si>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</si>
  <si>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</si>
  <si>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</si>
  <si>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</si>
  <si>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 aktive afatshkurtera       (  I  )</t>
  </si>
  <si>
    <t>Aktivet afatgjata</t>
  </si>
  <si>
    <t>Investimet financiare afatgjata</t>
  </si>
  <si>
    <t>Pjesëmarrje të tjera në njësi të kontrolluara</t>
  </si>
  <si>
    <t>Aksione dhe investime të tjera në pjesëmarrje</t>
  </si>
  <si>
    <t>Aksione dhe letra të tjera me vlerë</t>
  </si>
  <si>
    <t>Llogari/Kërkesa të arkëtueshme afatgjata</t>
  </si>
  <si>
    <t>Totali 1.</t>
  </si>
  <si>
    <t>Aktive afatgjata materiale</t>
  </si>
  <si>
    <t xml:space="preserve">Toka </t>
  </si>
  <si>
    <t>Ndërtesa</t>
  </si>
  <si>
    <t>Makineri dhe pajisje</t>
  </si>
  <si>
    <t>Mjete transporti</t>
  </si>
  <si>
    <t>IV</t>
  </si>
  <si>
    <t xml:space="preserve">Aktive të tjera afatgjata materiale 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</si>
  <si>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</si>
  <si>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</si>
  <si>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</si>
  <si>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</si>
  <si>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</si>
  <si>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</si>
  <si>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 xml:space="preserve">Aktive të tjera afatgjata </t>
  </si>
  <si>
    <t>Totali i aktiveve Afatgjata (II)</t>
  </si>
  <si>
    <t>TOTALI I AKTIVEVE (I + II)</t>
  </si>
  <si>
    <t>Administratore</t>
  </si>
  <si>
    <r>
      <t xml:space="preserve">                                                       SHOQERIA  "</t>
    </r>
    <r>
      <rPr>
        <b/>
        <sz val="12"/>
        <rFont val="Arial"/>
        <family val="2"/>
      </rPr>
      <t xml:space="preserve"> T ECHNO-ALB</t>
    </r>
    <r>
      <rPr>
        <b/>
        <sz val="10"/>
        <rFont val="Arial"/>
        <family val="2"/>
      </rPr>
      <t xml:space="preserve"> " SH P K </t>
    </r>
  </si>
  <si>
    <t>DETYRIMET DHE KAPITALI</t>
  </si>
  <si>
    <t>DETYRIMET Afatshkurtëra</t>
  </si>
  <si>
    <t>Derivativët</t>
  </si>
  <si>
    <t xml:space="preserve">Huamarrjet </t>
  </si>
  <si>
    <t>Huat dhe obligacionet afatshkurtra</t>
  </si>
  <si>
    <t xml:space="preserve">Kthimet/ripagesat e huave afatgjata </t>
  </si>
  <si>
    <t xml:space="preserve">Bono të konvertueshme </t>
  </si>
  <si>
    <t xml:space="preserve">Huat dhe parapagimet </t>
  </si>
  <si>
    <t>Të pagueshme ndaj furnitorëve</t>
  </si>
  <si>
    <t>V</t>
  </si>
  <si>
    <t>Të pagueshme ndaj punonjësve</t>
  </si>
  <si>
    <t>VI</t>
  </si>
  <si>
    <t>VII</t>
  </si>
  <si>
    <t xml:space="preserve">Detyrimete tjera </t>
  </si>
  <si>
    <t>Grantet dhe të ardhurat e shtyra</t>
  </si>
  <si>
    <t>Provizionet afatshkurtra</t>
  </si>
  <si>
    <t>Totali detyrime afatshkurtra   (I)</t>
  </si>
  <si>
    <t>DETYRIME AFATGJATA</t>
  </si>
  <si>
    <t>Huat afatgjata nga individ</t>
  </si>
  <si>
    <t>VIII</t>
  </si>
  <si>
    <t>Hua, bono dhe detyrime nga qiraja financiare</t>
  </si>
  <si>
    <t>Bonot e konvertueshme</t>
  </si>
  <si>
    <t>Totali 1</t>
  </si>
  <si>
    <t>Huamarrje të tjera afatgjata</t>
  </si>
  <si>
    <t xml:space="preserve">Huamarrje te tjera </t>
  </si>
  <si>
    <t>Totali  2</t>
  </si>
  <si>
    <t>Provizionet afatgjata</t>
  </si>
  <si>
    <t>Totali i detyr. afatgjata (II)</t>
  </si>
  <si>
    <t>TOTALI   DETYRIMEVE   (  I + II )</t>
  </si>
  <si>
    <t>Kapitali</t>
  </si>
  <si>
    <t>Aksionet e pakicës  (  P.F  të konsoliduara )</t>
  </si>
  <si>
    <t>Kapitali i  aksionerëve të shoqërisë mëmë (P.F Konsolid )</t>
  </si>
  <si>
    <t>Kapitali aksionar</t>
  </si>
  <si>
    <t>IX</t>
  </si>
  <si>
    <t>Primi i aksionit</t>
  </si>
  <si>
    <t>Njësitë ose aksionet e thesarit (negative)</t>
  </si>
  <si>
    <t>Rezerva statusore</t>
  </si>
  <si>
    <t>Rezerva ligjore</t>
  </si>
  <si>
    <t>Rezerva të tjera</t>
  </si>
  <si>
    <t>X</t>
  </si>
  <si>
    <t>XI</t>
  </si>
  <si>
    <t>Totali i kapitalit (III)</t>
  </si>
  <si>
    <t>TOTALI I DETYRIMEVE KAPITALIT (I,II,III)</t>
  </si>
  <si>
    <t xml:space="preserve">SHOQERIA " TECHNO-ALB "SH.P.K. </t>
  </si>
  <si>
    <t xml:space="preserve">                   TIRANE</t>
  </si>
  <si>
    <t>A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</si>
  <si>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</si>
  <si>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</si>
  <si>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</si>
  <si>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</si>
  <si>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</si>
  <si>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i paguar</t>
  </si>
  <si>
    <t>MM neto nga veprimtaritë e shfrytëzimit</t>
  </si>
  <si>
    <t>B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</si>
  <si>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</si>
  <si>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</si>
  <si>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</si>
  <si>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</si>
  <si>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</si>
  <si>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</si>
  <si>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</si>
  <si>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C</t>
  </si>
  <si>
    <t>Fluksi monetar nga aktivitetet financiare</t>
  </si>
  <si>
    <t>Të ardhura nga emetimi i kapitalit aksionar</t>
  </si>
  <si>
    <t>Dividendë të paguar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</si>
  <si>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</si>
  <si>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</si>
  <si>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</si>
  <si>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</si>
  <si>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SHOQERIA  “TECHNO-ALB “SH.P.K.</t>
  </si>
  <si>
    <t xml:space="preserve">  </t>
  </si>
  <si>
    <t xml:space="preserve">Kapitali </t>
  </si>
  <si>
    <t>aksionar</t>
  </si>
  <si>
    <t xml:space="preserve">Primi i </t>
  </si>
  <si>
    <t>aksionit</t>
  </si>
  <si>
    <t>Aksione të</t>
  </si>
  <si>
    <t>thesarit</t>
  </si>
  <si>
    <t>Rezerva ligjore statusore</t>
  </si>
  <si>
    <t xml:space="preserve">Fitimi i </t>
  </si>
  <si>
    <t>pashpërndarë</t>
  </si>
  <si>
    <t>Totali</t>
  </si>
  <si>
    <t xml:space="preserve">Dividendët e </t>
  </si>
  <si>
    <t>paguar</t>
  </si>
  <si>
    <t>Emetim i kapitalit aksionar</t>
  </si>
  <si>
    <t>Rritje e rezereves ese kapitalit</t>
  </si>
  <si>
    <t>Aksione të thesarit të riblera</t>
  </si>
  <si>
    <t>Pozicioni më 31 Dhjetor 2010</t>
  </si>
  <si>
    <t xml:space="preserve">DEKLARATA ANALITIKE PER </t>
  </si>
  <si>
    <t>Numri i Vendosjes se Dokumentit (NVD)</t>
  </si>
  <si>
    <t>TATIMIN MBI TE ARDHURAT</t>
  </si>
  <si>
    <r>
      <t xml:space="preserve">       </t>
    </r>
    <r>
      <rPr>
        <sz val="8"/>
        <rFont val="Arial"/>
        <family val="2"/>
      </rPr>
      <t>( Vetem per perdorim zyrtar )</t>
    </r>
  </si>
  <si>
    <t>NIPT   K71822006R</t>
  </si>
  <si>
    <t>Periudha tatimore</t>
  </si>
  <si>
    <t>E M E R T I M I</t>
  </si>
  <si>
    <t>Sipas Bilancit</t>
  </si>
  <si>
    <t xml:space="preserve">       Fiskale</t>
  </si>
  <si>
    <t>Totali i te ardhurave</t>
  </si>
  <si>
    <t>Totali i shpenzimeve</t>
  </si>
  <si>
    <t>Total shpenzimet e pazbritshme sipas ligjit ( neni 21 ) :</t>
  </si>
  <si>
    <t>a) kosto e blerjes dhe e permirsimit te tokes dhe te truallit</t>
  </si>
  <si>
    <t>6)</t>
  </si>
  <si>
    <t xml:space="preserve">b) kosto e blerjes dhe e permirsimit per aktive objekt amortizimi </t>
  </si>
  <si>
    <t>7)</t>
  </si>
  <si>
    <t xml:space="preserve">c) zmadhim kapitalit themeltar te shoqerise ose kontributit te secilit person ne ortakeri </t>
  </si>
  <si>
    <t>8)</t>
  </si>
  <si>
    <t>ç) vlera e sherbimeve ne natyre</t>
  </si>
  <si>
    <t>9)</t>
  </si>
  <si>
    <t>d) kontributet vullnetare te pensioneve</t>
  </si>
  <si>
    <t>10)</t>
  </si>
  <si>
    <t>dh) dividentet e deklaruar dhe ndarja e fitimit</t>
  </si>
  <si>
    <t>11)</t>
  </si>
  <si>
    <t>e) interesat e paguara mbi interesin maksimal te kredise se caktuar nga Banka e Shqiperise</t>
  </si>
  <si>
    <t>12)</t>
  </si>
  <si>
    <t>ë) gjobat,  kamat-vonesat dhe kushtet e tjera penale</t>
  </si>
  <si>
    <t>f) krijimi ose rritja e rezervave e fondeve te tjera</t>
  </si>
  <si>
    <t>14)</t>
  </si>
  <si>
    <t>g) tatimi mbi te ardhurat personale, akciza, tatimi mbi fitimin dhe tatimi mbi vleren e shtuar te zbritshme</t>
  </si>
  <si>
    <t>15)</t>
  </si>
  <si>
    <t>gj) shpenzimet e perfaqsimit, pritje percjellje</t>
  </si>
  <si>
    <t>16)</t>
  </si>
  <si>
    <t>h) shpenzimet e konsumit personal</t>
  </si>
  <si>
    <t>17)</t>
  </si>
  <si>
    <t>i) shpenzime te cilat tejkalojne kufijte e percaktuar me ligj</t>
  </si>
  <si>
    <t>18)</t>
  </si>
  <si>
    <t>j) shpenzime per dhurata</t>
  </si>
  <si>
    <t>19)</t>
  </si>
  <si>
    <t>k) cdo lloj shpenzimi, masa e te cilit nuk vertetohet me dokumenta</t>
  </si>
  <si>
    <t>20)</t>
  </si>
  <si>
    <t>l) interesi I paguar kur huaja dhe parapagimet tejkoalojne kater here kapitalin themelor</t>
  </si>
  <si>
    <t>21)</t>
  </si>
  <si>
    <t>ll) nese baza e amortizimit eshte nje shume negative</t>
  </si>
  <si>
    <t>22)</t>
  </si>
  <si>
    <t xml:space="preserve">m) shpenzime per sherbime teknike, konsulence, menaxhim te palikujduar </t>
  </si>
  <si>
    <t>23)</t>
  </si>
  <si>
    <t>brenda periudhes tatimore</t>
  </si>
  <si>
    <t xml:space="preserve">n) amortizim nga rivlersimi akteve te qendrueshme </t>
  </si>
  <si>
    <t>24)</t>
  </si>
  <si>
    <t xml:space="preserve">Rezultati i Vitit Ushtrimor : </t>
  </si>
  <si>
    <t xml:space="preserve"> - Humbja</t>
  </si>
  <si>
    <t xml:space="preserve">25)          </t>
  </si>
  <si>
    <t xml:space="preserve">26) </t>
  </si>
  <si>
    <t xml:space="preserve"> - Fitimi</t>
  </si>
  <si>
    <t>Humbja per tu mbartur nga 1 vit me pare</t>
  </si>
  <si>
    <t>29)</t>
  </si>
  <si>
    <t>Humbja per tu mbartur nga 2 vite me pare</t>
  </si>
  <si>
    <t>Humbja per tu mbartur nga 3 vite me pare</t>
  </si>
  <si>
    <t>31)</t>
  </si>
  <si>
    <t>Shuma e humbjes per tu mbartur ne vitin ushtrimor</t>
  </si>
  <si>
    <t>32)</t>
  </si>
  <si>
    <t>33)</t>
  </si>
  <si>
    <t>Shuma e humbjeve qe nuk barten per efekt fiskal</t>
  </si>
  <si>
    <t>34)</t>
  </si>
  <si>
    <t>Fitimi i tatueshem</t>
  </si>
  <si>
    <t>Tatim fitimi i llogaritur  (10%)</t>
  </si>
  <si>
    <t>Zbritje nga fitimi ( rezervat ligjore )</t>
  </si>
  <si>
    <t>37)</t>
  </si>
  <si>
    <t>38)</t>
  </si>
  <si>
    <t>Fitimi neto per tu shperndare nga periudha ushtrimore</t>
  </si>
  <si>
    <t>Fitimi neto per tu shperndare nga vitet e kaluar</t>
  </si>
  <si>
    <t>Shtese kapitali nga fitimi</t>
  </si>
  <si>
    <t>41)</t>
  </si>
  <si>
    <t>Dividente per tu shperndare</t>
  </si>
  <si>
    <t>42)</t>
  </si>
  <si>
    <t>Tatimi mbi dividentin e llogaritur</t>
  </si>
  <si>
    <t>43)</t>
  </si>
  <si>
    <t xml:space="preserve">        Llogaritja e Amortizimit</t>
  </si>
  <si>
    <t>Ne total llogaritja e amortizimit vjetor = ( a+b+c+d )</t>
  </si>
  <si>
    <t>a) Ndertesa e makineri afat gjate</t>
  </si>
  <si>
    <t xml:space="preserve">46)       </t>
  </si>
  <si>
    <t xml:space="preserve">47)         </t>
  </si>
  <si>
    <t>b) Aktive te patrupezuara + mjete transporti</t>
  </si>
  <si>
    <t>c) Kompjuterat dhe sisteme informacioni</t>
  </si>
  <si>
    <t xml:space="preserve">50)       </t>
  </si>
  <si>
    <t xml:space="preserve">51)          </t>
  </si>
  <si>
    <t>d) Te gjitha aktivet e tjera te aktivitetit</t>
  </si>
  <si>
    <t xml:space="preserve">52)           </t>
  </si>
  <si>
    <t xml:space="preserve">53)             </t>
  </si>
  <si>
    <t>Tatimi i mbajtur ne burim ne zbatim te nenit 33</t>
  </si>
  <si>
    <t xml:space="preserve">54)           </t>
  </si>
  <si>
    <r>
      <t>Data dhe Nenshkrimi i personit te tatueshem</t>
    </r>
    <r>
      <rPr>
        <b/>
        <sz val="8"/>
        <rFont val="Arial"/>
        <family val="2"/>
      </rPr>
      <t xml:space="preserve">-   </t>
    </r>
    <r>
      <rPr>
        <sz val="8"/>
        <rFont val="Arial"/>
        <family val="2"/>
      </rPr>
      <t>Deklaroj nen pergjegjesine time qe informacioni i mesiperm eshte i plote dhe i sakte</t>
    </r>
  </si>
  <si>
    <t>(                       NATASHA SALIU                     )</t>
  </si>
  <si>
    <t>Emer ,  Mbiemer  , nenshkrim , vule</t>
  </si>
  <si>
    <t>SHOQERIA "TECHNO-ALB"SH.P.K.</t>
  </si>
  <si>
    <t>NIPT K71822006 R</t>
  </si>
  <si>
    <t>RRUGA "5 MAJ " TIRANE</t>
  </si>
  <si>
    <t>Emertimi</t>
  </si>
  <si>
    <t>Sasia</t>
  </si>
  <si>
    <t>Shtesa</t>
  </si>
  <si>
    <t>Pakesime</t>
  </si>
  <si>
    <t>Toka</t>
  </si>
  <si>
    <t>Ndertime</t>
  </si>
  <si>
    <t>Makineri e Pajisje</t>
  </si>
  <si>
    <t>Mjete Transporti</t>
  </si>
  <si>
    <t>Kompjuterike</t>
  </si>
  <si>
    <t>Zyra</t>
  </si>
  <si>
    <t>NIPT     K71822006 R</t>
  </si>
  <si>
    <t>SUBJEKTI   "TECHNO-ALB"SH.P.K.</t>
  </si>
  <si>
    <t>Aktiviteti</t>
  </si>
  <si>
    <t>Tregti</t>
  </si>
  <si>
    <t>Tregti karburanti</t>
  </si>
  <si>
    <t>Tregti ushqimore, pije</t>
  </si>
  <si>
    <t>Tregti materiale ndertimi</t>
  </si>
  <si>
    <t>Tregti cugaresh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</si>
  <si>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</si>
  <si>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</si>
  <si>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</si>
  <si>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</si>
  <si>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</si>
  <si>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</si>
  <si>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</si>
  <si>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</si>
  <si>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</si>
  <si>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</si>
  <si>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</si>
  <si>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</si>
  <si>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</si>
  <si>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</si>
  <si>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</si>
  <si>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</si>
  <si>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</si>
  <si>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</si>
  <si>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</si>
  <si>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</si>
  <si>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</si>
  <si>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</si>
  <si>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</si>
  <si>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</si>
  <si>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</si>
  <si>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Totali I te ardhurave nga transporti</t>
  </si>
  <si>
    <t>Sherbimi</t>
  </si>
  <si>
    <t>Sherbime financiare</t>
  </si>
  <si>
    <t>Siguracione</t>
  </si>
  <si>
    <t>Sherbime mjeksore</t>
  </si>
  <si>
    <t>Bar restorante</t>
  </si>
  <si>
    <t>Hoteleri</t>
  </si>
  <si>
    <t>Lojra fati</t>
  </si>
  <si>
    <t>Veprimtari televizive</t>
  </si>
  <si>
    <t>Telekomunikacion</t>
  </si>
  <si>
    <t>Eksport sherbimesh te ndryshme</t>
  </si>
  <si>
    <t>Profesione te lira</t>
  </si>
  <si>
    <t>Sherbime te tjera</t>
  </si>
  <si>
    <t>Totali I te ardhurave nga sherbimet</t>
  </si>
  <si>
    <t>TOTALI    (I+II+III+IV+V)</t>
  </si>
  <si>
    <t>Nr. i te punesuarve</t>
  </si>
  <si>
    <t>Me page nga 30'001 deri ne 66'500 leke</t>
  </si>
  <si>
    <t>Me page nga 66'501 deri ne 84'100 leke</t>
  </si>
  <si>
    <t>Me page me te larte se 84'100 leke</t>
  </si>
  <si>
    <t xml:space="preserve">Shoqëria TECHNO-ALB SH.P.K.                                                 </t>
  </si>
  <si>
    <t>RRUGA “5 MAJ” TIRANË</t>
  </si>
  <si>
    <t>NIPT K71822006R</t>
  </si>
  <si>
    <t>DEKLARATË</t>
  </si>
  <si>
    <r>
      <t xml:space="preserve">Hartuesi i pasqyrave financiare është Zj.MIMOZA GOGA  </t>
    </r>
    <r>
      <rPr>
        <b/>
        <sz val="12"/>
        <rFont val="Times New Roman"/>
        <family val="1"/>
      </rPr>
      <t>kontabël i miratuar</t>
    </r>
    <r>
      <rPr>
        <sz val="12"/>
        <rFont val="Times New Roman"/>
        <family val="1"/>
      </rPr>
      <t xml:space="preserve"> me NIPT K72405032D.</t>
    </r>
  </si>
  <si>
    <t>Administratori i Shoqërisë</t>
  </si>
  <si>
    <t>VITI 2011</t>
  </si>
  <si>
    <t>Fitimet e pashpërndara</t>
  </si>
  <si>
    <t>Viti 2011</t>
  </si>
  <si>
    <t>Periudha Ushtrimore 2011</t>
  </si>
  <si>
    <t>Fitimi neto për periudhën kontabël  VITI 2011</t>
  </si>
  <si>
    <t>Pozicioni më 31 Dhjetor 2011</t>
  </si>
  <si>
    <t xml:space="preserve">5) </t>
  </si>
  <si>
    <r>
      <t xml:space="preserve">Emri tregtar </t>
    </r>
    <r>
      <rPr>
        <b/>
        <sz val="10"/>
        <rFont val="Arial"/>
        <family val="2"/>
      </rPr>
      <t>"TECHNO-ALB "SH.P.K.</t>
    </r>
  </si>
  <si>
    <r>
      <t xml:space="preserve">Adresa </t>
    </r>
    <r>
      <rPr>
        <b/>
        <sz val="8"/>
        <rFont val="Arial"/>
        <family val="2"/>
      </rPr>
      <t>"RRUGA 5 MAJ" TIRANE</t>
    </r>
  </si>
  <si>
    <t xml:space="preserve">Pagesat e detyrimeve të huamarrjes </t>
  </si>
  <si>
    <t>Të ardhura nga huamarrje afatshkurtra</t>
  </si>
  <si>
    <t>Me page deri ne 20'000 leke</t>
  </si>
  <si>
    <t>Me page nga 20'001 deri ne 30'000 leke</t>
  </si>
  <si>
    <t xml:space="preserve">Fitimi (humbja) e vitit financiar </t>
  </si>
  <si>
    <t>Llogari/Kërkesa të tjera të arkëtueshme (furnitor)</t>
  </si>
  <si>
    <t>13)    0</t>
  </si>
  <si>
    <t xml:space="preserve">30)  </t>
  </si>
  <si>
    <t>40) 0</t>
  </si>
  <si>
    <t xml:space="preserve">Kontabel i Miratuar </t>
  </si>
  <si>
    <t>Mimoza Goga</t>
  </si>
  <si>
    <t xml:space="preserve">Administratore  </t>
  </si>
  <si>
    <t>01.01.2012</t>
  </si>
  <si>
    <t>Deri 31.12.2012</t>
  </si>
  <si>
    <t>31.12.2012</t>
  </si>
  <si>
    <t>VITI 2012</t>
  </si>
  <si>
    <t>Detyrime tatimore(SIG.SHOQ +TAP +TVSH DH/2012)</t>
  </si>
  <si>
    <t>Viti 2012</t>
  </si>
  <si>
    <t xml:space="preserve">            PASQYRA E FLUKSIT TE PARASE MBYLLUR ME 31.12.2012</t>
  </si>
  <si>
    <t xml:space="preserve">            PËR PERIUDHËN 01.01.2012 DERI 31.12.2012</t>
  </si>
  <si>
    <t>Periudha Ushtrimore 2012</t>
  </si>
  <si>
    <t>PASQYRA  E  LEVIZJEVE  NE  KAPITALIN NETO   ME  31.12.2012</t>
  </si>
  <si>
    <t>Fitimi neto për periudhën kontabël  VITI 2012</t>
  </si>
  <si>
    <t>Pozicioni më 31 Dhjetor 2012</t>
  </si>
  <si>
    <t>AKTIVET AFATGJATA MATERIALE ME VLERE FILLESTARE 2012</t>
  </si>
  <si>
    <t>AMORTIZIMI I AKTIVEVE AFATGJATA MATERIALE 2012</t>
  </si>
  <si>
    <t>VLERA KONTABEL NETO E A.A MATERIALE 2012</t>
  </si>
  <si>
    <t>Gjendja 1/1/2012</t>
  </si>
  <si>
    <t>Gjendje 31/12/2012</t>
  </si>
  <si>
    <t>Une Natasha Saliu Ortak i vetem i shoqerise Techno-Alb sh.p.k.me Nipt K71822006R, deklaroj se kemi hartuar pasqyrat financiare të vitit 2012 konform standarteve të kontabilitetit.</t>
  </si>
  <si>
    <t>Te ardhurat nga aktiviteti VITI 2012</t>
  </si>
  <si>
    <t>Te punesuar mesatarisht per vitin 2012</t>
  </si>
  <si>
    <t>3)  8`287`322</t>
  </si>
  <si>
    <t>4)  8`287`322</t>
  </si>
  <si>
    <t>1) 8`294`897</t>
  </si>
  <si>
    <t>2)8`294`897</t>
  </si>
  <si>
    <t>28)  7`575</t>
  </si>
  <si>
    <t>35) 7`575</t>
  </si>
  <si>
    <t>36)  758</t>
  </si>
  <si>
    <r>
      <t>39)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 xml:space="preserve"> 6817</t>
    </r>
  </si>
  <si>
    <t>25.03.2013</t>
  </si>
  <si>
    <t>48)  344`727</t>
  </si>
  <si>
    <t>44)  344`727</t>
  </si>
  <si>
    <t>45)  344`727</t>
  </si>
  <si>
    <t>49)   344`727</t>
  </si>
  <si>
    <t>Pasqyra e fluksit monetar – Metoda direkte Mbyllur me 31.12.2012</t>
  </si>
  <si>
    <t>Hua të tjera(Divident per tu paguar)</t>
  </si>
  <si>
    <t>Furnitore per aktive afatgjata financiar</t>
  </si>
  <si>
    <t>Datë,27.03. 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</si>
</sst>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_€_-;\-* #,##0_€_-;_-* &quot;-&quot;??_€_-;_-@_-"/>
  </numFmts>
  <fonts count="53">
    <font>
      <sz val="10"/>
      <name val="Arial"/>
    </font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Book Antiqua"/>
      <family val="1"/>
    </font>
    <font>
      <b/>
      <sz val="8"/>
      <name val="Book Antiqua"/>
      <family val="1"/>
    </font>
    <font>
      <i/>
      <sz val="11"/>
      <name val="Book Antiqua"/>
      <family val="1"/>
    </font>
    <font>
      <sz val="9"/>
      <name val="Book Antiqua"/>
      <family val="1"/>
    </font>
    <font>
      <b/>
      <i/>
      <sz val="11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8"/>
      <name val="Arial"/>
      <family val="2"/>
    </font>
    <font>
      <b/>
      <sz val="10"/>
      <name val="Book Antiqua"/>
      <family val="1"/>
    </font>
    <font>
      <b/>
      <sz val="16"/>
      <name val="Book Antiqua"/>
      <family val="1"/>
    </font>
    <font>
      <i/>
      <sz val="10"/>
      <name val="Book Antiqua"/>
      <family val="1"/>
    </font>
    <font>
      <b/>
      <sz val="8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8"/>
      <name val="Arial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7"/>
      <name val="Arial"/>
      <family val="2"/>
    </font>
    <font>
      <b/>
      <sz val="11"/>
      <color indexed="8"/>
      <name val="Calibri"/>
    </font>
    <font>
      <b/>
      <i/>
      <sz val="11"/>
      <color indexed="8"/>
      <name val="Calibri"/>
    </font>
    <font>
      <b/>
      <u val="double"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name val="Times New Roman"/>
      <family val="1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</font>
    <font>
      <i/>
      <sz val="8"/>
      <name val="Arial"/>
      <family val="2"/>
    </font>
    <font>
      <sz val="8"/>
      <name val="Book Antiqua"/>
      <family val="1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22"/>
      <name val="Arial"/>
      <family val="2"/>
    </font>
    <font>
      <b/>
      <sz val="8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8" fillId="0" borderId="0" xfId="0" applyFont="1" applyBorder="1"/>
    <xf numFmtId="0" fontId="6" fillId="0" borderId="4" xfId="0" applyFont="1" applyBorder="1"/>
    <xf numFmtId="0" fontId="8" fillId="0" borderId="4" xfId="0" applyFont="1" applyBorder="1"/>
    <xf numFmtId="0" fontId="8" fillId="0" borderId="6" xfId="0" applyFont="1" applyBorder="1"/>
    <xf numFmtId="0" fontId="9" fillId="0" borderId="0" xfId="0" applyFont="1" applyBorder="1"/>
    <xf numFmtId="0" fontId="7" fillId="0" borderId="5" xfId="0" applyFont="1" applyBorder="1"/>
    <xf numFmtId="0" fontId="9" fillId="0" borderId="6" xfId="0" applyFont="1" applyBorder="1"/>
    <xf numFmtId="0" fontId="2" fillId="0" borderId="7" xfId="0" applyFont="1" applyBorder="1"/>
    <xf numFmtId="0" fontId="6" fillId="0" borderId="6" xfId="0" applyFont="1" applyBorder="1"/>
    <xf numFmtId="0" fontId="2" fillId="0" borderId="8" xfId="0" applyFont="1" applyBorder="1"/>
    <xf numFmtId="0" fontId="6" fillId="0" borderId="8" xfId="0" applyFont="1" applyBorder="1"/>
    <xf numFmtId="0" fontId="2" fillId="0" borderId="6" xfId="0" applyFont="1" applyBorder="1"/>
    <xf numFmtId="0" fontId="7" fillId="0" borderId="7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top" wrapText="1"/>
    </xf>
    <xf numFmtId="164" fontId="10" fillId="0" borderId="11" xfId="1" applyNumberFormat="1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43" fontId="10" fillId="2" borderId="11" xfId="1" applyFont="1" applyFill="1" applyBorder="1" applyAlignment="1">
      <alignment horizontal="center" vertical="top" wrapText="1"/>
    </xf>
    <xf numFmtId="0" fontId="0" fillId="0" borderId="11" xfId="0" applyBorder="1"/>
    <xf numFmtId="0" fontId="14" fillId="0" borderId="11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center" vertical="top" wrapText="1"/>
    </xf>
    <xf numFmtId="164" fontId="14" fillId="0" borderId="11" xfId="1" applyNumberFormat="1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justify" vertical="top" wrapText="1"/>
    </xf>
    <xf numFmtId="164" fontId="12" fillId="2" borderId="11" xfId="1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12" fillId="0" borderId="11" xfId="0" applyFont="1" applyBorder="1" applyAlignment="1">
      <alignment horizontal="justify" vertical="top" wrapText="1"/>
    </xf>
    <xf numFmtId="164" fontId="12" fillId="0" borderId="11" xfId="1" applyNumberFormat="1" applyFont="1" applyBorder="1" applyAlignment="1">
      <alignment horizontal="center" vertical="top" wrapText="1"/>
    </xf>
    <xf numFmtId="0" fontId="15" fillId="0" borderId="11" xfId="0" applyFont="1" applyBorder="1" applyAlignment="1">
      <alignment horizontal="justify" vertical="top" wrapText="1"/>
    </xf>
    <xf numFmtId="3" fontId="10" fillId="0" borderId="11" xfId="0" applyNumberFormat="1" applyFont="1" applyBorder="1" applyAlignment="1">
      <alignment horizontal="center" vertical="top" wrapText="1"/>
    </xf>
    <xf numFmtId="164" fontId="12" fillId="2" borderId="11" xfId="1" applyNumberFormat="1" applyFont="1" applyFill="1" applyBorder="1" applyAlignment="1">
      <alignment horizontal="justify" vertical="top" wrapText="1"/>
    </xf>
    <xf numFmtId="0" fontId="16" fillId="0" borderId="11" xfId="0" applyFont="1" applyBorder="1" applyAlignment="1">
      <alignment horizontal="justify" vertical="top" wrapText="1"/>
    </xf>
    <xf numFmtId="0" fontId="0" fillId="0" borderId="11" xfId="0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justify" vertical="top" wrapText="1"/>
    </xf>
    <xf numFmtId="164" fontId="10" fillId="0" borderId="0" xfId="0" applyNumberFormat="1" applyFont="1" applyBorder="1" applyAlignment="1">
      <alignment horizontal="justify" vertical="top" wrapText="1"/>
    </xf>
    <xf numFmtId="0" fontId="0" fillId="0" borderId="0" xfId="0" applyBorder="1"/>
    <xf numFmtId="164" fontId="0" fillId="0" borderId="0" xfId="0" applyNumberForma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 applyFill="1"/>
    <xf numFmtId="0" fontId="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/>
    <xf numFmtId="0" fontId="2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top" wrapText="1"/>
    </xf>
    <xf numFmtId="0" fontId="18" fillId="0" borderId="12" xfId="0" applyFont="1" applyFill="1" applyBorder="1"/>
    <xf numFmtId="0" fontId="13" fillId="0" borderId="1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horizontal="justify" vertical="top" wrapText="1"/>
    </xf>
    <xf numFmtId="0" fontId="13" fillId="2" borderId="11" xfId="0" applyFont="1" applyFill="1" applyBorder="1" applyAlignment="1">
      <alignment horizontal="center" vertical="top" wrapText="1"/>
    </xf>
    <xf numFmtId="164" fontId="20" fillId="2" borderId="11" xfId="1" applyNumberFormat="1" applyFont="1" applyFill="1" applyBorder="1" applyAlignment="1">
      <alignment horizontal="justify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164" fontId="20" fillId="0" borderId="11" xfId="1" applyNumberFormat="1" applyFont="1" applyFill="1" applyBorder="1" applyAlignment="1">
      <alignment horizontal="justify" vertical="top" wrapText="1"/>
    </xf>
    <xf numFmtId="164" fontId="20" fillId="0" borderId="11" xfId="1" applyNumberFormat="1" applyFont="1" applyFill="1" applyBorder="1" applyAlignment="1">
      <alignment horizontal="center" vertical="top" wrapText="1"/>
    </xf>
    <xf numFmtId="164" fontId="20" fillId="2" borderId="11" xfId="1" applyNumberFormat="1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justify" vertical="top" wrapText="1"/>
    </xf>
    <xf numFmtId="164" fontId="22" fillId="0" borderId="11" xfId="1" applyNumberFormat="1" applyFont="1" applyFill="1" applyBorder="1" applyAlignment="1">
      <alignment horizontal="justify" vertical="top" wrapText="1"/>
    </xf>
    <xf numFmtId="0" fontId="20" fillId="4" borderId="11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164" fontId="20" fillId="4" borderId="11" xfId="0" applyNumberFormat="1" applyFont="1" applyFill="1" applyBorder="1" applyAlignment="1">
      <alignment horizontal="justify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2" fillId="0" borderId="0" xfId="0" applyFont="1" applyFill="1"/>
    <xf numFmtId="0" fontId="20" fillId="0" borderId="11" xfId="0" applyFont="1" applyFill="1" applyBorder="1" applyAlignment="1">
      <alignment horizontal="left" vertical="top" wrapText="1"/>
    </xf>
    <xf numFmtId="164" fontId="20" fillId="0" borderId="11" xfId="1" applyNumberFormat="1" applyFont="1" applyFill="1" applyBorder="1" applyAlignment="1">
      <alignment horizontal="left" vertical="top" wrapText="1"/>
    </xf>
    <xf numFmtId="164" fontId="20" fillId="4" borderId="11" xfId="1" applyNumberFormat="1" applyFont="1" applyFill="1" applyBorder="1" applyAlignment="1">
      <alignment horizontal="center" vertical="top" wrapText="1"/>
    </xf>
    <xf numFmtId="164" fontId="0" fillId="0" borderId="0" xfId="0" applyNumberFormat="1" applyFill="1"/>
    <xf numFmtId="0" fontId="20" fillId="3" borderId="16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164" fontId="20" fillId="3" borderId="16" xfId="1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20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164" fontId="12" fillId="0" borderId="0" xfId="1" applyNumberFormat="1" applyFont="1" applyFill="1"/>
    <xf numFmtId="0" fontId="20" fillId="0" borderId="6" xfId="0" applyFont="1" applyFill="1" applyBorder="1" applyAlignment="1">
      <alignment horizontal="center" vertical="top" wrapText="1"/>
    </xf>
    <xf numFmtId="164" fontId="6" fillId="0" borderId="0" xfId="1" applyNumberFormat="1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164" fontId="12" fillId="3" borderId="17" xfId="1" applyNumberFormat="1" applyFont="1" applyFill="1" applyBorder="1" applyAlignment="1">
      <alignment horizontal="center" vertical="top" wrapText="1"/>
    </xf>
    <xf numFmtId="164" fontId="20" fillId="0" borderId="17" xfId="1" applyNumberFormat="1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justify" vertical="top" wrapText="1"/>
    </xf>
    <xf numFmtId="164" fontId="18" fillId="0" borderId="11" xfId="1" applyNumberFormat="1" applyFont="1" applyFill="1" applyBorder="1" applyAlignment="1">
      <alignment horizontal="justify" vertical="top" wrapText="1"/>
    </xf>
    <xf numFmtId="0" fontId="18" fillId="0" borderId="11" xfId="0" applyFont="1" applyFill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164" fontId="20" fillId="5" borderId="11" xfId="1" applyNumberFormat="1" applyFont="1" applyFill="1" applyBorder="1" applyAlignment="1">
      <alignment horizontal="center" vertical="top" wrapText="1"/>
    </xf>
    <xf numFmtId="164" fontId="20" fillId="3" borderId="11" xfId="1" applyNumberFormat="1" applyFont="1" applyFill="1" applyBorder="1" applyAlignment="1">
      <alignment horizontal="center" vertical="top" wrapText="1"/>
    </xf>
    <xf numFmtId="0" fontId="20" fillId="3" borderId="11" xfId="0" applyFont="1" applyFill="1" applyBorder="1" applyAlignment="1">
      <alignment horizontal="justify" vertical="top" wrapText="1"/>
    </xf>
    <xf numFmtId="164" fontId="20" fillId="3" borderId="11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23" fillId="0" borderId="0" xfId="0" applyFont="1" applyFill="1" applyAlignment="1">
      <alignment horizontal="center"/>
    </xf>
    <xf numFmtId="0" fontId="17" fillId="0" borderId="0" xfId="0" applyFont="1" applyFill="1"/>
    <xf numFmtId="0" fontId="8" fillId="0" borderId="0" xfId="0" applyFont="1"/>
    <xf numFmtId="0" fontId="24" fillId="0" borderId="11" xfId="0" applyFont="1" applyBorder="1" applyAlignment="1">
      <alignment horizontal="justify" vertical="top" wrapText="1"/>
    </xf>
    <xf numFmtId="0" fontId="24" fillId="0" borderId="11" xfId="0" applyFont="1" applyBorder="1" applyAlignment="1">
      <alignment horizontal="center" vertical="top" wrapText="1"/>
    </xf>
    <xf numFmtId="164" fontId="24" fillId="0" borderId="11" xfId="1" applyNumberFormat="1" applyFont="1" applyFill="1" applyBorder="1" applyAlignment="1">
      <alignment horizontal="center" vertical="top" wrapText="1"/>
    </xf>
    <xf numFmtId="164" fontId="24" fillId="0" borderId="11" xfId="1" applyNumberFormat="1" applyFont="1" applyBorder="1" applyAlignment="1">
      <alignment vertical="top" wrapText="1"/>
    </xf>
    <xf numFmtId="0" fontId="25" fillId="0" borderId="11" xfId="0" applyFont="1" applyBorder="1" applyAlignment="1">
      <alignment horizontal="justify" vertical="top" wrapText="1"/>
    </xf>
    <xf numFmtId="164" fontId="25" fillId="0" borderId="11" xfId="1" applyNumberFormat="1" applyFont="1" applyBorder="1" applyAlignment="1">
      <alignment horizontal="justify" vertical="top" wrapText="1"/>
    </xf>
    <xf numFmtId="0" fontId="24" fillId="5" borderId="11" xfId="0" applyFont="1" applyFill="1" applyBorder="1" applyAlignment="1">
      <alignment horizontal="justify" vertical="top" wrapText="1"/>
    </xf>
    <xf numFmtId="0" fontId="26" fillId="5" borderId="11" xfId="0" applyFont="1" applyFill="1" applyBorder="1" applyAlignment="1">
      <alignment horizontal="center" vertical="top" wrapText="1"/>
    </xf>
    <xf numFmtId="164" fontId="24" fillId="5" borderId="11" xfId="1" applyNumberFormat="1" applyFont="1" applyFill="1" applyBorder="1" applyAlignment="1">
      <alignment horizontal="justify" vertical="top" wrapText="1"/>
    </xf>
    <xf numFmtId="0" fontId="27" fillId="0" borderId="11" xfId="0" applyFont="1" applyBorder="1" applyAlignment="1">
      <alignment horizontal="justify" vertical="top" wrapText="1"/>
    </xf>
    <xf numFmtId="164" fontId="28" fillId="5" borderId="11" xfId="0" applyNumberFormat="1" applyFont="1" applyFill="1" applyBorder="1" applyAlignment="1">
      <alignment horizontal="center" vertical="top" wrapText="1"/>
    </xf>
    <xf numFmtId="0" fontId="26" fillId="0" borderId="11" xfId="0" applyFont="1" applyBorder="1" applyAlignment="1">
      <alignment horizontal="justify" vertical="top" wrapText="1"/>
    </xf>
    <xf numFmtId="0" fontId="24" fillId="6" borderId="11" xfId="0" applyFont="1" applyFill="1" applyBorder="1" applyAlignment="1">
      <alignment horizontal="justify" vertical="top" wrapText="1"/>
    </xf>
    <xf numFmtId="0" fontId="24" fillId="6" borderId="11" xfId="0" applyFont="1" applyFill="1" applyBorder="1" applyAlignment="1">
      <alignment horizontal="center" vertical="top" wrapText="1"/>
    </xf>
    <xf numFmtId="164" fontId="24" fillId="6" borderId="11" xfId="1" applyNumberFormat="1" applyFont="1" applyFill="1" applyBorder="1" applyAlignment="1">
      <alignment vertical="top" wrapText="1"/>
    </xf>
    <xf numFmtId="0" fontId="25" fillId="0" borderId="0" xfId="0" applyFont="1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8" fillId="0" borderId="18" xfId="0" applyFont="1" applyBorder="1"/>
    <xf numFmtId="0" fontId="0" fillId="0" borderId="19" xfId="0" applyBorder="1"/>
    <xf numFmtId="0" fontId="6" fillId="0" borderId="20" xfId="0" applyFont="1" applyBorder="1" applyAlignment="1"/>
    <xf numFmtId="0" fontId="0" fillId="0" borderId="21" xfId="0" applyBorder="1" applyAlignment="1">
      <alignment horizontal="center"/>
    </xf>
    <xf numFmtId="0" fontId="8" fillId="0" borderId="22" xfId="0" applyFont="1" applyBorder="1" applyAlignment="1">
      <alignment horizontal="left"/>
    </xf>
    <xf numFmtId="0" fontId="31" fillId="0" borderId="0" xfId="0" applyFont="1"/>
    <xf numFmtId="0" fontId="32" fillId="0" borderId="0" xfId="0" applyFont="1" applyAlignment="1">
      <alignment vertical="center"/>
    </xf>
    <xf numFmtId="0" fontId="32" fillId="0" borderId="23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0" fillId="0" borderId="0" xfId="0" applyAlignment="1">
      <alignment vertical="center"/>
    </xf>
    <xf numFmtId="43" fontId="33" fillId="0" borderId="25" xfId="1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2" fillId="0" borderId="0" xfId="0" applyFont="1"/>
    <xf numFmtId="0" fontId="33" fillId="0" borderId="25" xfId="0" applyFont="1" applyBorder="1" applyAlignment="1">
      <alignment horizontal="left"/>
    </xf>
    <xf numFmtId="0" fontId="29" fillId="0" borderId="0" xfId="0" applyFont="1"/>
    <xf numFmtId="0" fontId="29" fillId="5" borderId="25" xfId="0" applyFont="1" applyFill="1" applyBorder="1" applyAlignment="1">
      <alignment horizontal="left"/>
    </xf>
    <xf numFmtId="0" fontId="29" fillId="0" borderId="26" xfId="0" applyFont="1" applyBorder="1" applyAlignment="1">
      <alignment horizontal="left"/>
    </xf>
    <xf numFmtId="0" fontId="29" fillId="0" borderId="18" xfId="0" applyFont="1" applyBorder="1" applyAlignment="1">
      <alignment horizontal="center" shrinkToFit="1"/>
    </xf>
    <xf numFmtId="0" fontId="29" fillId="0" borderId="0" xfId="0" applyFont="1" applyAlignment="1">
      <alignment shrinkToFit="1"/>
    </xf>
    <xf numFmtId="0" fontId="33" fillId="0" borderId="0" xfId="0" applyFont="1"/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5" xfId="0" applyFont="1" applyBorder="1" applyAlignment="1">
      <alignment horizontal="left"/>
    </xf>
    <xf numFmtId="0" fontId="33" fillId="0" borderId="25" xfId="0" applyFont="1" applyBorder="1" applyAlignment="1">
      <alignment horizontal="center"/>
    </xf>
    <xf numFmtId="0" fontId="33" fillId="0" borderId="26" xfId="0" applyFont="1" applyBorder="1" applyAlignment="1">
      <alignment horizontal="left"/>
    </xf>
    <xf numFmtId="0" fontId="29" fillId="5" borderId="27" xfId="0" applyFont="1" applyFill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8" fillId="0" borderId="0" xfId="0" applyFont="1" applyAlignment="1"/>
    <xf numFmtId="0" fontId="39" fillId="3" borderId="11" xfId="0" applyFont="1" applyFill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1" fontId="35" fillId="3" borderId="11" xfId="1" applyNumberFormat="1" applyFont="1" applyFill="1" applyBorder="1" applyAlignment="1">
      <alignment horizontal="center"/>
    </xf>
    <xf numFmtId="165" fontId="35" fillId="3" borderId="11" xfId="1" applyNumberFormat="1" applyFont="1" applyFill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5" fillId="3" borderId="11" xfId="0" applyFont="1" applyFill="1" applyBorder="1" applyAlignment="1">
      <alignment horizontal="center"/>
    </xf>
    <xf numFmtId="0" fontId="24" fillId="0" borderId="0" xfId="0" applyFont="1"/>
    <xf numFmtId="0" fontId="4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justify"/>
    </xf>
    <xf numFmtId="0" fontId="40" fillId="0" borderId="0" xfId="0" applyFont="1" applyAlignment="1">
      <alignment horizontal="right"/>
    </xf>
    <xf numFmtId="0" fontId="41" fillId="0" borderId="0" xfId="0" applyFont="1"/>
    <xf numFmtId="0" fontId="2" fillId="0" borderId="29" xfId="0" applyFont="1" applyBorder="1"/>
    <xf numFmtId="0" fontId="30" fillId="0" borderId="30" xfId="0" applyFont="1" applyBorder="1"/>
    <xf numFmtId="164" fontId="26" fillId="5" borderId="11" xfId="0" applyNumberFormat="1" applyFont="1" applyFill="1" applyBorder="1" applyAlignment="1">
      <alignment horizontal="center" vertical="top" wrapText="1"/>
    </xf>
    <xf numFmtId="164" fontId="25" fillId="0" borderId="11" xfId="1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center"/>
    </xf>
    <xf numFmtId="0" fontId="42" fillId="0" borderId="0" xfId="0" applyFont="1"/>
    <xf numFmtId="0" fontId="31" fillId="3" borderId="11" xfId="0" applyFont="1" applyFill="1" applyBorder="1" applyAlignment="1">
      <alignment horizontal="center"/>
    </xf>
    <xf numFmtId="0" fontId="31" fillId="3" borderId="11" xfId="0" applyFont="1" applyFill="1" applyBorder="1"/>
    <xf numFmtId="0" fontId="42" fillId="3" borderId="11" xfId="0" applyFont="1" applyFill="1" applyBorder="1"/>
    <xf numFmtId="0" fontId="42" fillId="3" borderId="11" xfId="0" applyFont="1" applyFill="1" applyBorder="1" applyAlignment="1">
      <alignment vertical="justify"/>
    </xf>
    <xf numFmtId="0" fontId="43" fillId="0" borderId="11" xfId="0" applyFont="1" applyBorder="1" applyAlignment="1">
      <alignment horizontal="center"/>
    </xf>
    <xf numFmtId="0" fontId="42" fillId="0" borderId="11" xfId="0" applyFont="1" applyBorder="1"/>
    <xf numFmtId="0" fontId="43" fillId="0" borderId="11" xfId="0" applyFont="1" applyBorder="1"/>
    <xf numFmtId="165" fontId="43" fillId="0" borderId="11" xfId="1" applyNumberFormat="1" applyFont="1" applyBorder="1"/>
    <xf numFmtId="0" fontId="43" fillId="0" borderId="0" xfId="0" applyFont="1"/>
    <xf numFmtId="165" fontId="44" fillId="0" borderId="11" xfId="1" applyNumberFormat="1" applyFont="1" applyBorder="1"/>
    <xf numFmtId="0" fontId="42" fillId="3" borderId="11" xfId="0" applyFont="1" applyFill="1" applyBorder="1" applyAlignment="1">
      <alignment horizontal="center"/>
    </xf>
    <xf numFmtId="165" fontId="44" fillId="3" borderId="11" xfId="1" applyNumberFormat="1" applyFont="1" applyFill="1" applyBorder="1"/>
    <xf numFmtId="0" fontId="44" fillId="0" borderId="11" xfId="0" applyFont="1" applyBorder="1"/>
    <xf numFmtId="165" fontId="44" fillId="3" borderId="11" xfId="0" applyNumberFormat="1" applyFont="1" applyFill="1" applyBorder="1"/>
    <xf numFmtId="0" fontId="42" fillId="3" borderId="17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17" xfId="0" applyFont="1" applyBorder="1" applyAlignment="1">
      <alignment horizontal="center"/>
    </xf>
    <xf numFmtId="0" fontId="44" fillId="3" borderId="17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164" fontId="12" fillId="0" borderId="0" xfId="1" applyNumberFormat="1" applyFont="1" applyBorder="1" applyAlignment="1">
      <alignment horizontal="center" vertical="top" wrapText="1"/>
    </xf>
    <xf numFmtId="164" fontId="22" fillId="0" borderId="11" xfId="1" applyNumberFormat="1" applyFont="1" applyFill="1" applyBorder="1"/>
    <xf numFmtId="0" fontId="46" fillId="0" borderId="0" xfId="0" applyFont="1" applyFill="1"/>
    <xf numFmtId="164" fontId="46" fillId="0" borderId="0" xfId="1" applyNumberFormat="1" applyFont="1" applyFill="1"/>
    <xf numFmtId="0" fontId="47" fillId="0" borderId="0" xfId="0" applyFont="1"/>
    <xf numFmtId="0" fontId="2" fillId="0" borderId="0" xfId="0" applyFont="1" applyFill="1"/>
    <xf numFmtId="0" fontId="48" fillId="0" borderId="0" xfId="0" applyFont="1" applyFill="1"/>
    <xf numFmtId="0" fontId="30" fillId="0" borderId="0" xfId="0" applyFont="1"/>
    <xf numFmtId="0" fontId="49" fillId="0" borderId="0" xfId="0" applyFont="1" applyAlignment="1">
      <alignment horizontal="left"/>
    </xf>
    <xf numFmtId="0" fontId="41" fillId="0" borderId="0" xfId="0" applyFont="1" applyAlignment="1">
      <alignment horizontal="justify"/>
    </xf>
    <xf numFmtId="0" fontId="50" fillId="0" borderId="31" xfId="0" applyFont="1" applyBorder="1" applyAlignment="1">
      <alignment horizontal="center" wrapText="1"/>
    </xf>
    <xf numFmtId="0" fontId="50" fillId="0" borderId="32" xfId="0" applyFont="1" applyBorder="1" applyAlignment="1">
      <alignment horizontal="center" wrapText="1"/>
    </xf>
    <xf numFmtId="0" fontId="51" fillId="0" borderId="33" xfId="0" applyFont="1" applyBorder="1" applyAlignment="1">
      <alignment wrapText="1"/>
    </xf>
    <xf numFmtId="0" fontId="51" fillId="0" borderId="32" xfId="0" applyFont="1" applyBorder="1" applyAlignment="1">
      <alignment vertical="top" wrapText="1"/>
    </xf>
    <xf numFmtId="0" fontId="52" fillId="0" borderId="32" xfId="0" applyFont="1" applyBorder="1" applyAlignment="1">
      <alignment vertical="top" wrapText="1"/>
    </xf>
    <xf numFmtId="0" fontId="41" fillId="3" borderId="33" xfId="0" applyFont="1" applyFill="1" applyBorder="1" applyAlignment="1">
      <alignment horizontal="left" wrapText="1"/>
    </xf>
    <xf numFmtId="164" fontId="41" fillId="3" borderId="32" xfId="1" applyNumberFormat="1" applyFont="1" applyFill="1" applyBorder="1" applyAlignment="1">
      <alignment horizontal="right" wrapText="1"/>
    </xf>
    <xf numFmtId="0" fontId="41" fillId="3" borderId="32" xfId="0" applyFont="1" applyFill="1" applyBorder="1" applyAlignment="1">
      <alignment horizontal="right" wrapText="1"/>
    </xf>
    <xf numFmtId="0" fontId="50" fillId="0" borderId="33" xfId="0" applyFont="1" applyBorder="1" applyAlignment="1">
      <alignment horizontal="left" wrapText="1"/>
    </xf>
    <xf numFmtId="0" fontId="41" fillId="0" borderId="32" xfId="0" applyFont="1" applyBorder="1" applyAlignment="1">
      <alignment horizontal="right" wrapText="1"/>
    </xf>
    <xf numFmtId="164" fontId="41" fillId="0" borderId="32" xfId="1" applyNumberFormat="1" applyFont="1" applyBorder="1" applyAlignment="1">
      <alignment horizontal="right" wrapText="1"/>
    </xf>
    <xf numFmtId="0" fontId="50" fillId="0" borderId="34" xfId="0" applyFont="1" applyBorder="1" applyAlignment="1">
      <alignment horizontal="left" wrapText="1"/>
    </xf>
    <xf numFmtId="0" fontId="50" fillId="0" borderId="32" xfId="0" applyFont="1" applyBorder="1" applyAlignment="1">
      <alignment horizontal="right" wrapText="1"/>
    </xf>
    <xf numFmtId="164" fontId="41" fillId="3" borderId="32" xfId="0" applyNumberFormat="1" applyFont="1" applyFill="1" applyBorder="1" applyAlignment="1">
      <alignment horizontal="right" wrapText="1"/>
    </xf>
    <xf numFmtId="164" fontId="41" fillId="0" borderId="32" xfId="0" applyNumberFormat="1" applyFont="1" applyBorder="1" applyAlignment="1">
      <alignment horizontal="right" wrapText="1"/>
    </xf>
    <xf numFmtId="0" fontId="30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164" fontId="2" fillId="0" borderId="0" xfId="1" applyNumberFormat="1" applyFont="1" applyFill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/>
    </xf>
    <xf numFmtId="164" fontId="48" fillId="0" borderId="0" xfId="1" applyNumberFormat="1" applyFont="1" applyFill="1"/>
    <xf numFmtId="164" fontId="24" fillId="0" borderId="11" xfId="0" applyNumberFormat="1" applyFont="1" applyBorder="1" applyAlignment="1">
      <alignment horizontal="justify" vertical="top" wrapText="1"/>
    </xf>
    <xf numFmtId="164" fontId="0" fillId="0" borderId="0" xfId="1" applyNumberFormat="1" applyFont="1"/>
    <xf numFmtId="0" fontId="50" fillId="0" borderId="35" xfId="0" applyFont="1" applyBorder="1" applyAlignment="1">
      <alignment horizontal="center" wrapText="1"/>
    </xf>
    <xf numFmtId="0" fontId="50" fillId="0" borderId="33" xfId="0" applyFont="1" applyBorder="1" applyAlignment="1">
      <alignment horizontal="center" wrapText="1"/>
    </xf>
    <xf numFmtId="0" fontId="41" fillId="0" borderId="35" xfId="0" applyFont="1" applyBorder="1" applyAlignment="1">
      <alignment horizontal="center" wrapText="1"/>
    </xf>
    <xf numFmtId="0" fontId="41" fillId="0" borderId="33" xfId="0" applyFont="1" applyBorder="1" applyAlignment="1">
      <alignment horizontal="center" wrapText="1"/>
    </xf>
    <xf numFmtId="0" fontId="50" fillId="0" borderId="35" xfId="0" applyFont="1" applyBorder="1" applyAlignment="1">
      <alignment horizontal="right" wrapText="1"/>
    </xf>
    <xf numFmtId="0" fontId="50" fillId="0" borderId="33" xfId="0" applyFont="1" applyBorder="1" applyAlignment="1">
      <alignment horizontal="right" wrapText="1"/>
    </xf>
    <xf numFmtId="0" fontId="41" fillId="0" borderId="35" xfId="0" applyFont="1" applyBorder="1" applyAlignment="1">
      <alignment horizontal="right" wrapText="1"/>
    </xf>
    <xf numFmtId="0" fontId="41" fillId="0" borderId="33" xfId="0" applyFont="1" applyBorder="1" applyAlignment="1">
      <alignment horizontal="right" wrapText="1"/>
    </xf>
    <xf numFmtId="164" fontId="50" fillId="0" borderId="35" xfId="1" applyNumberFormat="1" applyFont="1" applyBorder="1" applyAlignment="1">
      <alignment horizontal="right" wrapText="1"/>
    </xf>
    <xf numFmtId="164" fontId="50" fillId="0" borderId="33" xfId="1" applyNumberFormat="1" applyFont="1" applyBorder="1" applyAlignment="1">
      <alignment horizontal="right" wrapText="1"/>
    </xf>
    <xf numFmtId="164" fontId="41" fillId="0" borderId="35" xfId="1" applyNumberFormat="1" applyFont="1" applyBorder="1" applyAlignment="1">
      <alignment horizontal="right" wrapText="1"/>
    </xf>
    <xf numFmtId="164" fontId="41" fillId="0" borderId="33" xfId="1" applyNumberFormat="1" applyFont="1" applyBorder="1" applyAlignment="1">
      <alignment horizontal="right" wrapText="1"/>
    </xf>
    <xf numFmtId="0" fontId="4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34" fillId="0" borderId="6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3" fillId="0" borderId="11" xfId="0" applyFont="1" applyBorder="1" applyAlignment="1">
      <alignment horizontal="center"/>
    </xf>
    <xf numFmtId="0" fontId="4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6"/>
  <sheetViews>
    <sheetView workbookViewId="0">
      <selection activeCell="T35" sqref="T35"/>
    </sheetView>
  </sheetViews>
  <sheetFormatPr defaultRowHeight="12.75"/>
  <cols>
    <col min="1" max="1" width="4.140625" style="4" customWidth="1"/>
    <col min="2" max="2" width="5.7109375" style="4" hidden="1" customWidth="1"/>
    <col min="3" max="3" width="3.5703125" style="4" customWidth="1"/>
    <col min="4" max="4" width="4.7109375" style="4" customWidth="1"/>
    <col min="5" max="5" width="4.5703125" style="4" customWidth="1"/>
    <col min="6" max="6" width="4.42578125" style="4" customWidth="1"/>
    <col min="7" max="7" width="3.85546875" style="4" customWidth="1"/>
    <col min="8" max="8" width="4.28515625" style="4" customWidth="1"/>
    <col min="9" max="9" width="4" style="4" customWidth="1"/>
    <col min="10" max="10" width="3.7109375" style="4" customWidth="1"/>
    <col min="11" max="11" width="3.42578125" style="4" customWidth="1"/>
    <col min="12" max="12" width="3.5703125" style="4" customWidth="1"/>
    <col min="13" max="13" width="2.85546875" style="4" customWidth="1"/>
    <col min="14" max="14" width="3.42578125" style="4" customWidth="1"/>
    <col min="15" max="15" width="3" style="4" customWidth="1"/>
    <col min="16" max="16" width="3.140625" style="4" customWidth="1"/>
    <col min="17" max="17" width="3.5703125" style="4" customWidth="1"/>
    <col min="18" max="19" width="3.42578125" style="4" customWidth="1"/>
    <col min="20" max="20" width="3.140625" style="4" customWidth="1"/>
    <col min="21" max="21" width="3" style="4" customWidth="1"/>
    <col min="22" max="22" width="3.42578125" style="4" customWidth="1"/>
    <col min="23" max="23" width="2.5703125" style="4" customWidth="1"/>
    <col min="24" max="24" width="3.7109375" style="4" customWidth="1"/>
    <col min="25" max="26" width="3.42578125" style="4" customWidth="1"/>
    <col min="27" max="27" width="2.5703125" style="4" customWidth="1"/>
    <col min="28" max="28" width="1" style="4" customWidth="1"/>
    <col min="29" max="16384" width="9.140625" style="4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>
      <c r="A2" s="5"/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27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27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1:27">
      <c r="A8" s="5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ht="30">
      <c r="A9" s="5"/>
      <c r="B9" s="5"/>
      <c r="C9" s="6"/>
      <c r="D9" s="8" t="s">
        <v>0</v>
      </c>
      <c r="E9" s="9" t="s">
        <v>1</v>
      </c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6"/>
      <c r="T9" s="6"/>
      <c r="U9" s="6"/>
      <c r="V9" s="6"/>
      <c r="Y9" s="6"/>
      <c r="Z9" s="6"/>
      <c r="AA9" s="7"/>
    </row>
    <row r="10" spans="1:27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7"/>
    </row>
    <row r="12" spans="1:27" ht="15.75">
      <c r="A12" s="15"/>
      <c r="B12" s="15"/>
      <c r="C12" s="14" t="s">
        <v>10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"/>
      <c r="AA12" s="7"/>
    </row>
    <row r="13" spans="1:27" ht="15.75">
      <c r="A13" s="15"/>
      <c r="B13" s="15"/>
      <c r="C13" s="14" t="s">
        <v>11</v>
      </c>
      <c r="D13" s="14"/>
      <c r="E13" s="14"/>
      <c r="F13" s="14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"/>
      <c r="AA13" s="7"/>
    </row>
    <row r="14" spans="1:27" ht="15">
      <c r="A14" s="5"/>
      <c r="B14" s="5"/>
      <c r="C14" s="12"/>
      <c r="D14" s="12"/>
      <c r="E14" s="12"/>
      <c r="F14" s="12"/>
      <c r="G14" s="12"/>
      <c r="H14" s="12"/>
      <c r="I14" s="1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">
      <c r="A15" s="5"/>
      <c r="B15" s="5"/>
      <c r="C15" s="12"/>
      <c r="D15" s="12"/>
      <c r="E15" s="12"/>
      <c r="F15" s="12"/>
      <c r="G15" s="12"/>
      <c r="H15" s="12"/>
      <c r="I15" s="1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7"/>
    </row>
    <row r="16" spans="1:27" ht="15">
      <c r="A16" s="5"/>
      <c r="B16" s="5"/>
      <c r="C16" s="12"/>
      <c r="D16" s="12"/>
      <c r="E16" s="12"/>
      <c r="F16" s="12"/>
      <c r="G16" s="12"/>
      <c r="H16" s="12"/>
      <c r="I16" s="1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ht="15">
      <c r="A17" s="5"/>
      <c r="B17" s="5"/>
      <c r="C17" s="12"/>
      <c r="D17" s="12"/>
      <c r="E17" s="12"/>
      <c r="F17" s="12" t="s">
        <v>2</v>
      </c>
      <c r="G17" s="12"/>
      <c r="H17" s="12"/>
      <c r="I17" s="1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>
      <c r="A18" s="5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>
      <c r="A19" s="5"/>
      <c r="B19" s="5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  <c r="AA19" s="7"/>
    </row>
    <row r="20" spans="1:27" ht="15.75">
      <c r="A20" s="5"/>
      <c r="B20" s="5"/>
      <c r="C20" s="13"/>
      <c r="D20" s="14" t="s">
        <v>16</v>
      </c>
      <c r="E20" s="14"/>
      <c r="F20" s="14"/>
      <c r="G20" s="14"/>
      <c r="H20" s="14"/>
      <c r="I20" s="14"/>
      <c r="J20" s="14"/>
      <c r="K20" s="14"/>
      <c r="L20" s="14"/>
      <c r="M20" s="14"/>
      <c r="N20" s="11"/>
      <c r="O20" s="15"/>
      <c r="P20" s="18"/>
      <c r="Q20" s="18" t="s">
        <v>12</v>
      </c>
      <c r="R20" s="18"/>
      <c r="S20" s="18"/>
      <c r="T20" s="18"/>
      <c r="U20" s="18"/>
      <c r="V20" s="18"/>
      <c r="W20" s="18"/>
      <c r="X20" s="11"/>
      <c r="Y20" s="11"/>
      <c r="Z20" s="7"/>
      <c r="AA20" s="7"/>
    </row>
    <row r="21" spans="1:27" ht="15.75">
      <c r="A21" s="5"/>
      <c r="B21" s="5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1"/>
      <c r="O21" s="1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7"/>
      <c r="AA21" s="7"/>
    </row>
    <row r="22" spans="1:27" ht="15.75">
      <c r="A22" s="5"/>
      <c r="B22" s="5"/>
      <c r="C22" s="16" t="s">
        <v>3</v>
      </c>
      <c r="D22" s="14"/>
      <c r="E22" s="17"/>
      <c r="F22" s="17" t="s">
        <v>23</v>
      </c>
      <c r="G22" s="17"/>
      <c r="H22" s="17"/>
      <c r="I22" s="17"/>
      <c r="J22" s="17"/>
      <c r="K22" s="17"/>
      <c r="L22" s="17"/>
      <c r="M22" s="17"/>
      <c r="N22" s="11"/>
      <c r="O22" s="15"/>
      <c r="P22" s="18" t="s">
        <v>4</v>
      </c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7"/>
    </row>
    <row r="23" spans="1:27" ht="15.75">
      <c r="A23" s="5"/>
      <c r="B23" s="5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"/>
      <c r="O23" s="15"/>
      <c r="P23" s="18"/>
      <c r="Q23" s="18"/>
      <c r="R23" s="18"/>
      <c r="S23" s="18"/>
      <c r="T23" s="20"/>
      <c r="U23" s="20"/>
      <c r="V23" s="20" t="s">
        <v>17</v>
      </c>
      <c r="W23" s="20"/>
      <c r="X23" s="20"/>
      <c r="Y23" s="20"/>
      <c r="Z23" s="19"/>
      <c r="AA23" s="7"/>
    </row>
    <row r="24" spans="1:27" ht="15.75">
      <c r="A24" s="5"/>
      <c r="B24" s="5"/>
      <c r="C24" s="16" t="s">
        <v>5</v>
      </c>
      <c r="D24" s="14"/>
      <c r="E24" s="17"/>
      <c r="F24" s="17" t="s">
        <v>24</v>
      </c>
      <c r="G24" s="17"/>
      <c r="H24" s="17"/>
      <c r="I24" s="17"/>
      <c r="J24" s="17"/>
      <c r="K24" s="17"/>
      <c r="L24" s="17"/>
      <c r="M24" s="17"/>
      <c r="N24" s="11"/>
      <c r="O24" s="15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  <c r="AA24" s="7"/>
    </row>
    <row r="25" spans="1:27" ht="15.75">
      <c r="A25" s="5"/>
      <c r="B25" s="5"/>
      <c r="C25" s="1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"/>
      <c r="O25" s="15"/>
      <c r="P25" s="18" t="s">
        <v>6</v>
      </c>
      <c r="Q25" s="18"/>
      <c r="R25" s="18"/>
      <c r="S25" s="18"/>
      <c r="T25" s="20"/>
      <c r="U25" s="20"/>
      <c r="V25" s="20" t="s">
        <v>7</v>
      </c>
      <c r="W25" s="20"/>
      <c r="X25" s="20"/>
      <c r="Y25" s="20"/>
      <c r="Z25" s="19"/>
      <c r="AA25" s="7"/>
    </row>
    <row r="26" spans="1:27" ht="15.75">
      <c r="A26" s="5"/>
      <c r="B26" s="5"/>
      <c r="C26" s="16" t="s">
        <v>22</v>
      </c>
      <c r="D26" s="14"/>
      <c r="E26" s="14"/>
      <c r="F26" s="22" t="s">
        <v>27</v>
      </c>
      <c r="G26" s="17"/>
      <c r="H26" s="17"/>
      <c r="I26" s="17"/>
      <c r="J26" s="17"/>
      <c r="K26" s="17"/>
      <c r="L26" s="17"/>
      <c r="M26" s="17"/>
      <c r="N26" s="11"/>
      <c r="O26" s="15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9"/>
      <c r="AA26" s="7"/>
    </row>
    <row r="27" spans="1:27" ht="21.75" customHeight="1">
      <c r="A27" s="5"/>
      <c r="B27" s="5"/>
      <c r="C27" s="16"/>
      <c r="D27" s="14"/>
      <c r="E27" s="17"/>
      <c r="F27" s="17" t="s">
        <v>13</v>
      </c>
      <c r="G27" s="17"/>
      <c r="H27" s="17"/>
      <c r="I27" s="17"/>
      <c r="K27" s="17"/>
      <c r="L27" s="17"/>
      <c r="M27" s="17"/>
      <c r="N27" s="11"/>
      <c r="O27" s="15"/>
      <c r="P27" s="18" t="s">
        <v>18</v>
      </c>
      <c r="Q27" s="18"/>
      <c r="R27" s="18"/>
      <c r="S27" s="18"/>
      <c r="T27" s="18"/>
      <c r="U27" s="18"/>
      <c r="V27" s="20" t="s">
        <v>7</v>
      </c>
      <c r="W27" s="20"/>
      <c r="X27" s="20"/>
      <c r="Y27" s="20"/>
      <c r="Z27" s="19"/>
      <c r="AA27" s="7"/>
    </row>
    <row r="28" spans="1:27" ht="15.75">
      <c r="A28" s="5"/>
      <c r="B28" s="5"/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1"/>
      <c r="O28" s="15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9"/>
      <c r="AA28" s="7"/>
    </row>
    <row r="29" spans="1:27" ht="15.75">
      <c r="A29" s="5"/>
      <c r="B29" s="5"/>
      <c r="C29" s="16" t="s">
        <v>19</v>
      </c>
      <c r="D29" s="14"/>
      <c r="E29" s="14"/>
      <c r="F29" s="14"/>
      <c r="G29" s="17"/>
      <c r="H29" s="17" t="s">
        <v>26</v>
      </c>
      <c r="I29" s="17"/>
      <c r="J29" s="17"/>
      <c r="K29" s="17"/>
      <c r="L29" s="17"/>
      <c r="M29" s="17"/>
      <c r="N29" s="11"/>
      <c r="O29" s="15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9"/>
      <c r="AA29" s="7"/>
    </row>
    <row r="30" spans="1:27" ht="15.75">
      <c r="A30" s="5"/>
      <c r="B30" s="5"/>
      <c r="C30" s="1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1"/>
      <c r="O30" s="15"/>
      <c r="P30" s="18" t="s">
        <v>14</v>
      </c>
      <c r="Q30" s="18"/>
      <c r="R30" s="18"/>
      <c r="S30" s="18"/>
      <c r="T30" s="18"/>
      <c r="U30" s="18"/>
      <c r="V30" s="18"/>
      <c r="W30" s="18"/>
      <c r="X30" s="18"/>
      <c r="Y30" s="18"/>
      <c r="Z30" s="19"/>
      <c r="AA30" s="7"/>
    </row>
    <row r="31" spans="1:27" ht="15.75">
      <c r="A31" s="5"/>
      <c r="B31" s="5"/>
      <c r="C31" s="16" t="s">
        <v>21</v>
      </c>
      <c r="D31" s="14"/>
      <c r="E31" s="14"/>
      <c r="F31" s="14"/>
      <c r="G31" s="17"/>
      <c r="H31" s="29">
        <v>38</v>
      </c>
      <c r="I31" s="27">
        <v>55</v>
      </c>
      <c r="J31" s="28">
        <v>0</v>
      </c>
      <c r="K31" s="17"/>
      <c r="L31" s="17"/>
      <c r="M31" s="17"/>
      <c r="N31" s="11"/>
      <c r="O31" s="15"/>
      <c r="P31" s="14" t="s">
        <v>8</v>
      </c>
      <c r="Q31" s="14"/>
      <c r="R31" s="17" t="s">
        <v>387</v>
      </c>
      <c r="S31" s="17"/>
      <c r="T31" s="17"/>
      <c r="U31" s="14"/>
      <c r="V31" s="14" t="s">
        <v>388</v>
      </c>
      <c r="W31" s="14"/>
      <c r="X31" s="17"/>
      <c r="Y31" s="17"/>
      <c r="Z31" s="26"/>
      <c r="AA31" s="7"/>
    </row>
    <row r="32" spans="1:27" ht="21.75" customHeight="1">
      <c r="A32" s="5"/>
      <c r="B32" s="5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1"/>
      <c r="O32" s="15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7"/>
    </row>
    <row r="33" spans="1:27" ht="15.75">
      <c r="A33" s="5"/>
      <c r="B33" s="5"/>
      <c r="C33" s="16" t="s">
        <v>20</v>
      </c>
      <c r="D33" s="14"/>
      <c r="E33" s="14"/>
      <c r="F33" s="14"/>
      <c r="G33" s="14"/>
      <c r="H33" s="17"/>
      <c r="I33" s="17" t="s">
        <v>9</v>
      </c>
      <c r="J33" s="17"/>
      <c r="K33" s="17"/>
      <c r="L33" s="17"/>
      <c r="M33" s="17"/>
      <c r="N33" s="11"/>
      <c r="O33" s="15"/>
      <c r="P33" s="18" t="s">
        <v>15</v>
      </c>
      <c r="Q33" s="18"/>
      <c r="R33" s="18"/>
      <c r="S33" s="18"/>
      <c r="T33" s="18"/>
      <c r="U33" s="18"/>
      <c r="V33" s="18"/>
      <c r="W33" s="18"/>
      <c r="X33" s="18"/>
      <c r="Y33" s="18"/>
      <c r="Z33" s="19"/>
      <c r="AA33" s="7"/>
    </row>
    <row r="34" spans="1:27" ht="21" customHeight="1">
      <c r="A34" s="5"/>
      <c r="B34" s="5"/>
      <c r="C34" s="16" t="s">
        <v>25</v>
      </c>
      <c r="D34" s="14"/>
      <c r="E34" s="17"/>
      <c r="F34" s="17"/>
      <c r="G34" s="17"/>
      <c r="H34" s="17"/>
      <c r="I34" s="17"/>
      <c r="J34" s="17"/>
      <c r="K34" s="17"/>
      <c r="L34" s="17"/>
      <c r="M34" s="17"/>
      <c r="N34" s="11"/>
      <c r="O34" s="15"/>
      <c r="P34" s="11"/>
      <c r="Q34" s="11"/>
      <c r="R34" s="11"/>
      <c r="S34" s="11"/>
      <c r="T34" s="17" t="s">
        <v>389</v>
      </c>
      <c r="U34" s="22"/>
      <c r="V34" s="22"/>
      <c r="W34" s="22"/>
      <c r="X34" s="22"/>
      <c r="Y34" s="22"/>
      <c r="Z34" s="7"/>
      <c r="AA34" s="7"/>
    </row>
    <row r="35" spans="1:27" ht="15.75">
      <c r="A35" s="5"/>
      <c r="B35" s="5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1"/>
      <c r="O35" s="15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7"/>
      <c r="AA35" s="7"/>
    </row>
    <row r="36" spans="1:27" ht="15">
      <c r="A36" s="5"/>
      <c r="B36" s="5"/>
      <c r="C36" s="5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5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7"/>
      <c r="AA36" s="7"/>
    </row>
    <row r="37" spans="1:27" ht="15">
      <c r="A37" s="5"/>
      <c r="B37" s="5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1"/>
      <c r="AA37" s="7"/>
    </row>
    <row r="38" spans="1:27" ht="15">
      <c r="A38" s="5"/>
      <c r="B38" s="5"/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6"/>
      <c r="AA38" s="7"/>
    </row>
    <row r="39" spans="1:27" ht="15">
      <c r="A39" s="5"/>
      <c r="B39" s="5"/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6"/>
      <c r="AA39" s="7"/>
    </row>
    <row r="40" spans="1:27" ht="15">
      <c r="A40" s="5"/>
      <c r="B40" s="5"/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6"/>
      <c r="AA40" s="7"/>
    </row>
    <row r="41" spans="1:27" ht="15">
      <c r="A41" s="5"/>
      <c r="B41" s="5"/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6"/>
      <c r="AA41" s="7"/>
    </row>
    <row r="42" spans="1:27" ht="15">
      <c r="A42" s="5"/>
      <c r="B42" s="5"/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6"/>
      <c r="AA42" s="7"/>
    </row>
    <row r="43" spans="1:27" ht="15">
      <c r="A43" s="5"/>
      <c r="B43" s="5"/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6"/>
      <c r="AA43" s="7"/>
    </row>
    <row r="44" spans="1:27">
      <c r="A44" s="23"/>
      <c r="B44" s="2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1"/>
    </row>
    <row r="45" spans="1:27">
      <c r="B45" s="5"/>
      <c r="C45" s="6"/>
      <c r="D45" s="6"/>
      <c r="E45" s="6"/>
      <c r="F45" s="6"/>
      <c r="G45" s="6"/>
      <c r="H45" s="6"/>
      <c r="I45" s="6"/>
      <c r="J45" s="6"/>
    </row>
    <row r="46" spans="1:27">
      <c r="B46" s="5"/>
      <c r="C46" s="6"/>
      <c r="D46" s="6"/>
      <c r="E46" s="6"/>
      <c r="F46" s="6"/>
      <c r="G46" s="6"/>
      <c r="H46" s="6"/>
      <c r="I46" s="6"/>
      <c r="J46" s="6"/>
    </row>
    <row r="47" spans="1:27">
      <c r="B47" s="5"/>
      <c r="C47" s="6"/>
      <c r="D47" s="6"/>
      <c r="E47" s="6"/>
      <c r="F47" s="6"/>
      <c r="G47" s="6"/>
      <c r="H47" s="6"/>
      <c r="I47" s="6"/>
      <c r="J47" s="6"/>
    </row>
    <row r="48" spans="1:27">
      <c r="B48" s="5"/>
      <c r="C48" s="6"/>
      <c r="D48" s="6"/>
      <c r="E48" s="6"/>
      <c r="F48" s="6"/>
      <c r="G48" s="6"/>
      <c r="H48" s="6"/>
      <c r="I48" s="6"/>
      <c r="J48" s="6"/>
    </row>
    <row r="49" spans="2:10">
      <c r="B49" s="5"/>
      <c r="C49" s="6"/>
      <c r="D49" s="6"/>
      <c r="E49" s="6"/>
      <c r="F49" s="6"/>
      <c r="G49" s="6"/>
      <c r="H49" s="6"/>
      <c r="I49" s="6"/>
      <c r="J49" s="6"/>
    </row>
    <row r="50" spans="2:10">
      <c r="B50" s="5"/>
      <c r="C50" s="6"/>
      <c r="D50" s="6"/>
      <c r="E50" s="6"/>
      <c r="F50" s="6"/>
      <c r="G50" s="6"/>
      <c r="H50" s="6"/>
      <c r="I50" s="6"/>
      <c r="J50" s="6"/>
    </row>
    <row r="51" spans="2:10">
      <c r="B51" s="5"/>
      <c r="C51" s="6"/>
      <c r="D51" s="6"/>
      <c r="E51" s="6"/>
      <c r="F51" s="6"/>
      <c r="G51" s="6"/>
      <c r="H51" s="6"/>
      <c r="I51" s="6"/>
      <c r="J51" s="6"/>
    </row>
    <row r="52" spans="2:10">
      <c r="B52" s="5"/>
      <c r="C52" s="6"/>
      <c r="D52" s="6"/>
      <c r="E52" s="6"/>
      <c r="F52" s="6"/>
      <c r="G52" s="6"/>
      <c r="H52" s="6"/>
      <c r="I52" s="6"/>
      <c r="J52" s="6"/>
    </row>
    <row r="53" spans="2:10">
      <c r="B53" s="5"/>
      <c r="C53" s="6"/>
      <c r="D53" s="6"/>
      <c r="E53" s="6"/>
      <c r="F53" s="6"/>
      <c r="G53" s="6"/>
      <c r="H53" s="6"/>
      <c r="I53" s="6"/>
      <c r="J53" s="6"/>
    </row>
    <row r="54" spans="2:10">
      <c r="B54" s="5"/>
      <c r="C54" s="6"/>
      <c r="D54" s="6"/>
      <c r="E54" s="6"/>
      <c r="F54" s="6"/>
      <c r="G54" s="6"/>
      <c r="H54" s="6"/>
      <c r="I54" s="6"/>
      <c r="J54" s="6"/>
    </row>
    <row r="55" spans="2:10">
      <c r="B55" s="23"/>
      <c r="C55" s="6"/>
      <c r="D55" s="6"/>
      <c r="E55" s="6"/>
      <c r="F55" s="6"/>
      <c r="G55" s="6"/>
      <c r="H55" s="6"/>
      <c r="I55" s="6"/>
      <c r="J55" s="6"/>
    </row>
    <row r="56" spans="2:10">
      <c r="C56" s="6"/>
      <c r="D56" s="6"/>
      <c r="E56" s="6"/>
      <c r="F56" s="6"/>
      <c r="G56" s="6"/>
      <c r="H56" s="6"/>
      <c r="I56" s="6"/>
      <c r="J56" s="6"/>
    </row>
  </sheetData>
  <phoneticPr fontId="0" type="noConversion"/>
  <pageMargins left="0.82" right="0.36" top="0.82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6"/>
  <sheetViews>
    <sheetView topLeftCell="A79" workbookViewId="0">
      <selection activeCell="D95" sqref="D95"/>
    </sheetView>
  </sheetViews>
  <sheetFormatPr defaultRowHeight="12.75"/>
  <cols>
    <col min="1" max="1" width="9.140625" style="70"/>
    <col min="2" max="2" width="45.7109375" style="70" customWidth="1"/>
    <col min="3" max="3" width="4.140625" style="129" customWidth="1"/>
    <col min="4" max="5" width="12.7109375" style="70" customWidth="1"/>
    <col min="6" max="6" width="11.28515625" style="70" bestFit="1" customWidth="1"/>
    <col min="7" max="16384" width="9.140625" style="70"/>
  </cols>
  <sheetData>
    <row r="1" spans="1:5" ht="15.75">
      <c r="A1" s="67"/>
      <c r="B1" s="68" t="s">
        <v>54</v>
      </c>
      <c r="C1" s="69"/>
      <c r="D1" s="68"/>
      <c r="E1" s="68"/>
    </row>
    <row r="2" spans="1:5" ht="15.75" thickBot="1">
      <c r="A2" s="67"/>
      <c r="B2" s="71" t="s">
        <v>55</v>
      </c>
      <c r="C2" s="72"/>
      <c r="D2" s="71"/>
      <c r="E2" s="71"/>
    </row>
    <row r="3" spans="1:5" ht="15.75" thickBot="1">
      <c r="A3" s="73" t="s">
        <v>56</v>
      </c>
      <c r="B3" s="74" t="s">
        <v>57</v>
      </c>
      <c r="C3" s="75"/>
      <c r="D3" s="76" t="s">
        <v>58</v>
      </c>
      <c r="E3" s="76" t="s">
        <v>58</v>
      </c>
    </row>
    <row r="4" spans="1:5" ht="20.25">
      <c r="A4" s="77"/>
      <c r="B4" s="78" t="s">
        <v>59</v>
      </c>
      <c r="C4" s="79"/>
      <c r="D4" s="80">
        <v>2012</v>
      </c>
      <c r="E4" s="80">
        <v>2011</v>
      </c>
    </row>
    <row r="5" spans="1:5" ht="15">
      <c r="A5" s="81" t="s">
        <v>60</v>
      </c>
      <c r="B5" s="82" t="s">
        <v>61</v>
      </c>
      <c r="C5" s="83"/>
      <c r="D5" s="84">
        <f>D6*1</f>
        <v>444117</v>
      </c>
      <c r="E5" s="84">
        <f>E6*1</f>
        <v>1703925</v>
      </c>
    </row>
    <row r="6" spans="1:5" ht="15">
      <c r="A6" s="85">
        <v>1</v>
      </c>
      <c r="B6" s="86" t="s">
        <v>62</v>
      </c>
      <c r="C6" s="87" t="s">
        <v>60</v>
      </c>
      <c r="D6" s="88">
        <v>444117</v>
      </c>
      <c r="E6" s="88">
        <v>1703925</v>
      </c>
    </row>
    <row r="7" spans="1:5" ht="15">
      <c r="A7" s="85">
        <v>2</v>
      </c>
      <c r="B7" s="86" t="s">
        <v>63</v>
      </c>
      <c r="C7" s="87"/>
      <c r="D7" s="88"/>
      <c r="E7" s="88"/>
    </row>
    <row r="8" spans="1:5" ht="15">
      <c r="A8" s="81"/>
      <c r="B8" s="81" t="s">
        <v>64</v>
      </c>
      <c r="C8" s="83"/>
      <c r="D8" s="90"/>
      <c r="E8" s="90"/>
    </row>
    <row r="9" spans="1:5" ht="15">
      <c r="A9" s="85">
        <v>3</v>
      </c>
      <c r="B9" s="86" t="s">
        <v>65</v>
      </c>
      <c r="C9" s="87"/>
      <c r="D9" s="88"/>
      <c r="E9" s="88"/>
    </row>
    <row r="10" spans="1:5" ht="15">
      <c r="A10" s="85" t="s">
        <v>66</v>
      </c>
      <c r="B10" s="91" t="s">
        <v>67</v>
      </c>
      <c r="C10" s="87" t="s">
        <v>68</v>
      </c>
      <c r="D10" s="92">
        <v>3855517</v>
      </c>
      <c r="E10" s="92">
        <v>2169836</v>
      </c>
    </row>
    <row r="11" spans="1:5" ht="15">
      <c r="A11" s="85" t="s">
        <v>69</v>
      </c>
      <c r="B11" s="91" t="s">
        <v>70</v>
      </c>
      <c r="C11" s="87" t="s">
        <v>73</v>
      </c>
      <c r="D11" s="92"/>
      <c r="E11" s="92">
        <v>66263</v>
      </c>
    </row>
    <row r="12" spans="1:5" ht="15">
      <c r="A12" s="85" t="s">
        <v>71</v>
      </c>
      <c r="B12" s="91" t="s">
        <v>72</v>
      </c>
      <c r="C12" s="87" t="s">
        <v>100</v>
      </c>
      <c r="D12" s="92">
        <v>173466</v>
      </c>
      <c r="E12" s="92">
        <v>54766</v>
      </c>
    </row>
    <row r="13" spans="1:5" ht="15">
      <c r="A13" s="85" t="s">
        <v>74</v>
      </c>
      <c r="B13" s="91" t="s">
        <v>380</v>
      </c>
      <c r="C13" s="87" t="s">
        <v>122</v>
      </c>
      <c r="D13" s="92"/>
      <c r="E13" s="92">
        <v>12000</v>
      </c>
    </row>
    <row r="14" spans="1:5" ht="15">
      <c r="A14" s="81"/>
      <c r="B14" s="81" t="s">
        <v>75</v>
      </c>
      <c r="C14" s="83"/>
      <c r="D14" s="90">
        <f>SUM(D6:D13)</f>
        <v>4473100</v>
      </c>
      <c r="E14" s="90">
        <f>SUM(E6:E13)</f>
        <v>4006790</v>
      </c>
    </row>
    <row r="15" spans="1:5" ht="15">
      <c r="A15" s="85">
        <v>4</v>
      </c>
      <c r="B15" s="86" t="s">
        <v>76</v>
      </c>
      <c r="C15" s="87"/>
      <c r="D15" s="88"/>
      <c r="E15" s="88"/>
    </row>
    <row r="16" spans="1:5" ht="15">
      <c r="A16" s="85" t="s">
        <v>66</v>
      </c>
      <c r="B16" s="91" t="s">
        <v>77</v>
      </c>
      <c r="C16" s="87"/>
      <c r="D16" s="92"/>
      <c r="E16" s="92"/>
    </row>
    <row r="17" spans="1:5" ht="15">
      <c r="A17" s="85" t="s">
        <v>69</v>
      </c>
      <c r="B17" s="91" t="s">
        <v>78</v>
      </c>
      <c r="C17" s="87"/>
      <c r="D17" s="92"/>
      <c r="E17" s="92"/>
    </row>
    <row r="18" spans="1:5" ht="15">
      <c r="A18" s="85" t="s">
        <v>71</v>
      </c>
      <c r="B18" s="91" t="s">
        <v>79</v>
      </c>
      <c r="C18" s="87"/>
      <c r="D18" s="92"/>
      <c r="E18" s="92"/>
    </row>
    <row r="19" spans="1:5" ht="15">
      <c r="A19" s="85" t="s">
        <v>74</v>
      </c>
      <c r="B19" s="91" t="s">
        <v>80</v>
      </c>
      <c r="C19" s="87"/>
      <c r="D19" s="92"/>
      <c r="E19" s="92"/>
    </row>
    <row r="20" spans="1:5" ht="15">
      <c r="A20" s="85" t="s">
        <v>81</v>
      </c>
      <c r="B20" s="91" t="s">
        <v>82</v>
      </c>
      <c r="C20" s="87"/>
      <c r="D20" s="92"/>
      <c r="E20" s="92"/>
    </row>
    <row r="21" spans="1:5" ht="15">
      <c r="A21" s="81"/>
      <c r="B21" s="81" t="s">
        <v>83</v>
      </c>
      <c r="C21" s="83"/>
      <c r="D21" s="90"/>
      <c r="E21" s="90"/>
    </row>
    <row r="22" spans="1:5" ht="15">
      <c r="A22" s="85">
        <v>5</v>
      </c>
      <c r="B22" s="86" t="s">
        <v>84</v>
      </c>
      <c r="C22" s="87"/>
      <c r="D22" s="88"/>
      <c r="E22" s="88"/>
    </row>
    <row r="23" spans="1:5" ht="15">
      <c r="A23" s="85">
        <v>6</v>
      </c>
      <c r="B23" s="86" t="s">
        <v>85</v>
      </c>
      <c r="C23" s="87"/>
      <c r="D23" s="88"/>
      <c r="E23" s="88"/>
    </row>
    <row r="24" spans="1:5" ht="15">
      <c r="A24" s="85">
        <v>7</v>
      </c>
      <c r="B24" s="86" t="s">
        <v>86</v>
      </c>
      <c r="C24" s="87"/>
      <c r="D24" s="88"/>
      <c r="E24" s="88"/>
    </row>
    <row r="25" spans="1:5" ht="15">
      <c r="A25" s="93"/>
      <c r="B25" s="93" t="s">
        <v>87</v>
      </c>
      <c r="C25" s="94"/>
      <c r="D25" s="95">
        <f>D14+D21+D22+D23+D24</f>
        <v>4473100</v>
      </c>
      <c r="E25" s="95">
        <f>E14+E21+E22+E23+E24</f>
        <v>4006790</v>
      </c>
    </row>
    <row r="26" spans="1:5" ht="15">
      <c r="A26" s="85" t="s">
        <v>68</v>
      </c>
      <c r="B26" s="86" t="s">
        <v>88</v>
      </c>
      <c r="C26" s="87"/>
      <c r="D26" s="88"/>
      <c r="E26" s="88"/>
    </row>
    <row r="27" spans="1:5" ht="15">
      <c r="A27" s="85">
        <v>1</v>
      </c>
      <c r="B27" s="86" t="s">
        <v>89</v>
      </c>
      <c r="C27" s="87"/>
      <c r="D27" s="88"/>
      <c r="E27" s="88"/>
    </row>
    <row r="28" spans="1:5" ht="15">
      <c r="A28" s="85" t="s">
        <v>66</v>
      </c>
      <c r="B28" s="91" t="s">
        <v>90</v>
      </c>
      <c r="C28" s="87"/>
      <c r="D28" s="92"/>
      <c r="E28" s="92"/>
    </row>
    <row r="29" spans="1:5" ht="15">
      <c r="A29" s="85" t="s">
        <v>69</v>
      </c>
      <c r="B29" s="91" t="s">
        <v>91</v>
      </c>
      <c r="C29" s="87"/>
      <c r="D29" s="92"/>
      <c r="E29" s="92"/>
    </row>
    <row r="30" spans="1:5" ht="15">
      <c r="A30" s="85" t="s">
        <v>71</v>
      </c>
      <c r="B30" s="91" t="s">
        <v>92</v>
      </c>
      <c r="C30" s="87"/>
      <c r="D30" s="92"/>
      <c r="E30" s="92"/>
    </row>
    <row r="31" spans="1:5" ht="15">
      <c r="A31" s="85" t="s">
        <v>74</v>
      </c>
      <c r="B31" s="91" t="s">
        <v>93</v>
      </c>
      <c r="C31" s="87"/>
      <c r="D31" s="92"/>
      <c r="E31" s="92"/>
    </row>
    <row r="32" spans="1:5" ht="15">
      <c r="A32" s="81"/>
      <c r="B32" s="81" t="s">
        <v>94</v>
      </c>
      <c r="C32" s="83"/>
      <c r="D32" s="90"/>
      <c r="E32" s="90"/>
    </row>
    <row r="33" spans="1:6" ht="15">
      <c r="A33" s="85">
        <v>2</v>
      </c>
      <c r="B33" s="86" t="s">
        <v>95</v>
      </c>
      <c r="C33" s="87"/>
      <c r="D33" s="88"/>
      <c r="E33" s="88"/>
    </row>
    <row r="34" spans="1:6" ht="15">
      <c r="A34" s="85" t="s">
        <v>66</v>
      </c>
      <c r="B34" s="91" t="s">
        <v>96</v>
      </c>
      <c r="C34" s="87"/>
      <c r="D34" s="92"/>
      <c r="E34" s="92"/>
    </row>
    <row r="35" spans="1:6" ht="15">
      <c r="A35" s="85" t="s">
        <v>69</v>
      </c>
      <c r="B35" s="91" t="s">
        <v>97</v>
      </c>
      <c r="C35" s="87"/>
      <c r="D35" s="92"/>
      <c r="E35" s="92"/>
    </row>
    <row r="36" spans="1:6" ht="15">
      <c r="A36" s="85" t="s">
        <v>71</v>
      </c>
      <c r="B36" s="91" t="s">
        <v>98</v>
      </c>
      <c r="C36" s="87"/>
      <c r="D36" s="92"/>
      <c r="E36" s="92"/>
    </row>
    <row r="37" spans="1:6" ht="15">
      <c r="A37" s="96" t="s">
        <v>74</v>
      </c>
      <c r="B37" s="97" t="s">
        <v>99</v>
      </c>
      <c r="C37" s="75" t="s">
        <v>100</v>
      </c>
      <c r="D37" s="222">
        <v>1378908</v>
      </c>
      <c r="E37" s="222">
        <v>1723635</v>
      </c>
    </row>
    <row r="38" spans="1:6" ht="15">
      <c r="A38" s="85" t="s">
        <v>81</v>
      </c>
      <c r="B38" s="91" t="s">
        <v>101</v>
      </c>
      <c r="C38" s="87"/>
      <c r="D38" s="92"/>
      <c r="E38" s="92"/>
    </row>
    <row r="39" spans="1:6" ht="15">
      <c r="A39" s="81"/>
      <c r="B39" s="81" t="s">
        <v>64</v>
      </c>
      <c r="C39" s="83"/>
      <c r="D39" s="90">
        <f>D34+D35+D36+D37+D38</f>
        <v>1378908</v>
      </c>
      <c r="E39" s="90">
        <f>E34+E35+E36+E37+E38</f>
        <v>1723635</v>
      </c>
    </row>
    <row r="40" spans="1:6" ht="12.95" customHeight="1">
      <c r="A40" s="85">
        <v>3</v>
      </c>
      <c r="B40" s="98" t="s">
        <v>102</v>
      </c>
      <c r="C40" s="87"/>
      <c r="D40" s="99"/>
      <c r="E40" s="99"/>
    </row>
    <row r="41" spans="1:6" ht="12.95" customHeight="1">
      <c r="A41" s="85">
        <v>4</v>
      </c>
      <c r="B41" s="98" t="s">
        <v>103</v>
      </c>
      <c r="C41" s="87"/>
      <c r="D41" s="99"/>
      <c r="E41" s="99"/>
    </row>
    <row r="42" spans="1:6" ht="12.95" customHeight="1">
      <c r="A42" s="85" t="s">
        <v>66</v>
      </c>
      <c r="B42" s="91" t="s">
        <v>104</v>
      </c>
      <c r="C42" s="87"/>
      <c r="D42" s="92"/>
      <c r="E42" s="92"/>
    </row>
    <row r="43" spans="1:6" ht="12.95" customHeight="1">
      <c r="A43" s="85" t="s">
        <v>69</v>
      </c>
      <c r="B43" s="91" t="s">
        <v>105</v>
      </c>
      <c r="C43" s="87"/>
      <c r="D43" s="92"/>
      <c r="E43" s="92"/>
    </row>
    <row r="44" spans="1:6" ht="10.5" customHeight="1">
      <c r="A44" s="85" t="s">
        <v>71</v>
      </c>
      <c r="B44" s="91" t="s">
        <v>106</v>
      </c>
      <c r="C44" s="87"/>
      <c r="D44" s="92"/>
      <c r="E44" s="92"/>
    </row>
    <row r="45" spans="1:6" ht="12.95" customHeight="1">
      <c r="A45" s="85"/>
      <c r="B45" s="85" t="s">
        <v>83</v>
      </c>
      <c r="C45" s="87"/>
      <c r="D45" s="89"/>
      <c r="E45" s="89"/>
    </row>
    <row r="46" spans="1:6" ht="15">
      <c r="A46" s="85">
        <v>5</v>
      </c>
      <c r="B46" s="98" t="s">
        <v>107</v>
      </c>
      <c r="C46" s="87"/>
      <c r="D46" s="99"/>
      <c r="E46" s="99"/>
    </row>
    <row r="47" spans="1:6" ht="15">
      <c r="A47" s="85">
        <v>6</v>
      </c>
      <c r="B47" s="98" t="s">
        <v>108</v>
      </c>
      <c r="C47" s="87"/>
      <c r="D47" s="99"/>
      <c r="E47" s="99"/>
    </row>
    <row r="48" spans="1:6" ht="15">
      <c r="A48" s="93"/>
      <c r="B48" s="93" t="s">
        <v>109</v>
      </c>
      <c r="C48" s="94"/>
      <c r="D48" s="100">
        <f>D32+D39+D40+D45+D46+D47</f>
        <v>1378908</v>
      </c>
      <c r="E48" s="100">
        <f>E32+E39+E40+E45+E46+E47</f>
        <v>1723635</v>
      </c>
      <c r="F48" s="101"/>
    </row>
    <row r="49" spans="1:5" ht="15.75" thickBot="1">
      <c r="A49" s="102"/>
      <c r="B49" s="102" t="s">
        <v>110</v>
      </c>
      <c r="C49" s="103"/>
      <c r="D49" s="104">
        <f>D25+D48</f>
        <v>5852008</v>
      </c>
      <c r="E49" s="104">
        <f>E25+E48</f>
        <v>5730425</v>
      </c>
    </row>
    <row r="50" spans="1:5" s="109" customFormat="1" ht="6.75" customHeight="1">
      <c r="A50" s="105"/>
      <c r="B50" s="106"/>
      <c r="C50" s="107"/>
      <c r="D50" s="108"/>
      <c r="E50" s="108"/>
    </row>
    <row r="51" spans="1:5" ht="15.75">
      <c r="A51" s="105"/>
      <c r="B51" s="223" t="s">
        <v>111</v>
      </c>
      <c r="C51" s="111"/>
      <c r="D51" s="112"/>
      <c r="E51" s="224" t="s">
        <v>384</v>
      </c>
    </row>
    <row r="52" spans="1:5" ht="13.5" customHeight="1">
      <c r="A52" s="105"/>
      <c r="B52" s="223" t="s">
        <v>53</v>
      </c>
      <c r="C52" s="111"/>
      <c r="D52" s="112"/>
      <c r="E52" s="224" t="s">
        <v>385</v>
      </c>
    </row>
    <row r="53" spans="1:5" ht="13.5" customHeight="1">
      <c r="A53" s="105"/>
      <c r="B53" s="110"/>
      <c r="C53" s="111"/>
      <c r="D53" s="112"/>
      <c r="E53" s="112"/>
    </row>
    <row r="54" spans="1:5" ht="15.75">
      <c r="A54" s="113"/>
      <c r="B54" s="68" t="s">
        <v>112</v>
      </c>
      <c r="C54" s="69"/>
      <c r="D54" s="114"/>
      <c r="E54" s="114"/>
    </row>
    <row r="55" spans="1:5" ht="18.75">
      <c r="A55" s="115"/>
      <c r="B55" s="116" t="s">
        <v>113</v>
      </c>
      <c r="C55" s="79"/>
      <c r="D55" s="117" t="s">
        <v>390</v>
      </c>
      <c r="E55" s="117" t="s">
        <v>366</v>
      </c>
    </row>
    <row r="56" spans="1:5" ht="15">
      <c r="A56" s="85" t="s">
        <v>60</v>
      </c>
      <c r="B56" s="98" t="s">
        <v>114</v>
      </c>
      <c r="C56" s="87"/>
      <c r="D56" s="108"/>
      <c r="E56" s="108"/>
    </row>
    <row r="57" spans="1:5" ht="15">
      <c r="A57" s="85">
        <v>1</v>
      </c>
      <c r="B57" s="98" t="s">
        <v>115</v>
      </c>
      <c r="C57" s="87"/>
      <c r="D57" s="118"/>
      <c r="E57" s="118"/>
    </row>
    <row r="58" spans="1:5" ht="15">
      <c r="A58" s="85">
        <v>2</v>
      </c>
      <c r="B58" s="119" t="s">
        <v>116</v>
      </c>
      <c r="C58" s="87"/>
      <c r="D58" s="120"/>
      <c r="E58" s="120"/>
    </row>
    <row r="59" spans="1:5" ht="15">
      <c r="A59" s="85" t="s">
        <v>66</v>
      </c>
      <c r="B59" s="91" t="s">
        <v>117</v>
      </c>
      <c r="C59" s="87"/>
      <c r="D59" s="92"/>
      <c r="E59" s="92"/>
    </row>
    <row r="60" spans="1:5" ht="15">
      <c r="A60" s="85" t="s">
        <v>69</v>
      </c>
      <c r="B60" s="91" t="s">
        <v>118</v>
      </c>
      <c r="C60" s="87"/>
      <c r="D60" s="92"/>
      <c r="E60" s="92"/>
    </row>
    <row r="61" spans="1:5" ht="15">
      <c r="A61" s="85" t="s">
        <v>71</v>
      </c>
      <c r="B61" s="91" t="s">
        <v>119</v>
      </c>
      <c r="C61" s="87"/>
      <c r="D61" s="92"/>
      <c r="E61" s="92"/>
    </row>
    <row r="62" spans="1:5" ht="15">
      <c r="A62" s="85"/>
      <c r="B62" s="85" t="s">
        <v>64</v>
      </c>
      <c r="C62" s="87"/>
      <c r="D62" s="89"/>
      <c r="E62" s="89"/>
    </row>
    <row r="63" spans="1:5" ht="15">
      <c r="A63" s="85">
        <v>3</v>
      </c>
      <c r="B63" s="119" t="s">
        <v>120</v>
      </c>
      <c r="C63" s="87"/>
      <c r="D63" s="120"/>
      <c r="E63" s="120"/>
    </row>
    <row r="64" spans="1:5" ht="15">
      <c r="A64" s="85" t="s">
        <v>66</v>
      </c>
      <c r="B64" s="91" t="s">
        <v>121</v>
      </c>
      <c r="C64" s="87" t="s">
        <v>122</v>
      </c>
      <c r="D64" s="92">
        <v>2231760</v>
      </c>
      <c r="E64" s="92">
        <v>1742923</v>
      </c>
    </row>
    <row r="65" spans="1:5" ht="15">
      <c r="A65" s="85" t="s">
        <v>69</v>
      </c>
      <c r="B65" s="91" t="s">
        <v>123</v>
      </c>
      <c r="C65" s="87" t="s">
        <v>124</v>
      </c>
      <c r="D65" s="92">
        <v>587468</v>
      </c>
      <c r="E65" s="92">
        <v>914159</v>
      </c>
    </row>
    <row r="66" spans="1:5" ht="15">
      <c r="A66" s="85" t="s">
        <v>71</v>
      </c>
      <c r="B66" s="91" t="s">
        <v>391</v>
      </c>
      <c r="C66" s="87" t="s">
        <v>125</v>
      </c>
      <c r="D66" s="92">
        <v>121705</v>
      </c>
      <c r="E66" s="92">
        <v>80608</v>
      </c>
    </row>
    <row r="67" spans="1:5" ht="15">
      <c r="A67" s="85" t="s">
        <v>74</v>
      </c>
      <c r="B67" s="91" t="s">
        <v>421</v>
      </c>
      <c r="C67" s="87"/>
      <c r="D67" s="92">
        <v>796299</v>
      </c>
      <c r="E67" s="92"/>
    </row>
    <row r="68" spans="1:5" ht="15">
      <c r="A68" s="85" t="s">
        <v>81</v>
      </c>
      <c r="B68" s="91" t="s">
        <v>126</v>
      </c>
      <c r="C68" s="87"/>
      <c r="D68" s="92"/>
      <c r="E68" s="92"/>
    </row>
    <row r="69" spans="1:5" ht="15">
      <c r="A69" s="81"/>
      <c r="B69" s="81" t="s">
        <v>75</v>
      </c>
      <c r="C69" s="83"/>
      <c r="D69" s="90">
        <f>D64+D65+D66+D67</f>
        <v>3737232</v>
      </c>
      <c r="E69" s="90">
        <f>E64+E65+E66</f>
        <v>2737690</v>
      </c>
    </row>
    <row r="70" spans="1:5" ht="13.5">
      <c r="A70" s="121">
        <v>4</v>
      </c>
      <c r="B70" s="119" t="s">
        <v>127</v>
      </c>
      <c r="C70" s="87"/>
      <c r="D70" s="120"/>
      <c r="E70" s="120"/>
    </row>
    <row r="71" spans="1:5" ht="15">
      <c r="A71" s="85">
        <v>5</v>
      </c>
      <c r="B71" s="119" t="s">
        <v>128</v>
      </c>
      <c r="C71" s="87"/>
      <c r="D71" s="120"/>
      <c r="E71" s="120"/>
    </row>
    <row r="72" spans="1:5" ht="15">
      <c r="A72" s="93"/>
      <c r="B72" s="93" t="s">
        <v>129</v>
      </c>
      <c r="C72" s="94"/>
      <c r="D72" s="100">
        <f>D56+D62+D69+D70+D71</f>
        <v>3737232</v>
      </c>
      <c r="E72" s="100">
        <f>E56+E62+E69+E70+E71</f>
        <v>2737690</v>
      </c>
    </row>
    <row r="73" spans="1:5" ht="15">
      <c r="A73" s="85" t="s">
        <v>68</v>
      </c>
      <c r="B73" s="85" t="s">
        <v>130</v>
      </c>
      <c r="C73" s="87"/>
      <c r="D73" s="89"/>
      <c r="E73" s="89"/>
    </row>
    <row r="74" spans="1:5" ht="15">
      <c r="A74" s="85">
        <v>1</v>
      </c>
      <c r="B74" s="119" t="s">
        <v>131</v>
      </c>
      <c r="C74" s="87" t="s">
        <v>132</v>
      </c>
      <c r="D74" s="120">
        <v>0</v>
      </c>
      <c r="E74" s="120">
        <v>0</v>
      </c>
    </row>
    <row r="75" spans="1:5" ht="15">
      <c r="A75" s="85" t="s">
        <v>66</v>
      </c>
      <c r="B75" s="91" t="s">
        <v>133</v>
      </c>
      <c r="C75" s="87"/>
      <c r="D75" s="92"/>
      <c r="E75" s="92"/>
    </row>
    <row r="76" spans="1:5" ht="15">
      <c r="A76" s="85" t="s">
        <v>69</v>
      </c>
      <c r="B76" s="91" t="s">
        <v>134</v>
      </c>
      <c r="C76" s="87"/>
      <c r="D76" s="92"/>
      <c r="E76" s="92"/>
    </row>
    <row r="77" spans="1:5" ht="15">
      <c r="A77" s="122"/>
      <c r="B77" s="122" t="s">
        <v>135</v>
      </c>
      <c r="C77" s="123"/>
      <c r="D77" s="124">
        <f>SUM(D74:D76)</f>
        <v>0</v>
      </c>
      <c r="E77" s="124">
        <f>SUM(E74:E76)</f>
        <v>0</v>
      </c>
    </row>
    <row r="78" spans="1:5" ht="15">
      <c r="A78" s="85">
        <v>2</v>
      </c>
      <c r="B78" s="119" t="s">
        <v>136</v>
      </c>
      <c r="C78" s="87"/>
      <c r="D78" s="120"/>
      <c r="E78" s="120"/>
    </row>
    <row r="79" spans="1:5" ht="15">
      <c r="A79" s="85" t="s">
        <v>66</v>
      </c>
      <c r="B79" s="119" t="s">
        <v>422</v>
      </c>
      <c r="C79" s="87"/>
      <c r="D79" s="120"/>
      <c r="E79" s="120"/>
    </row>
    <row r="80" spans="1:5" ht="15">
      <c r="A80" s="85" t="s">
        <v>69</v>
      </c>
      <c r="B80" s="119" t="s">
        <v>137</v>
      </c>
      <c r="C80" s="87"/>
      <c r="D80" s="120"/>
      <c r="E80" s="120"/>
    </row>
    <row r="81" spans="1:5" ht="15">
      <c r="A81" s="122"/>
      <c r="B81" s="122" t="s">
        <v>138</v>
      </c>
      <c r="C81" s="123"/>
      <c r="D81" s="124"/>
      <c r="E81" s="124"/>
    </row>
    <row r="82" spans="1:5" ht="15">
      <c r="A82" s="85">
        <v>3</v>
      </c>
      <c r="B82" s="119" t="s">
        <v>139</v>
      </c>
      <c r="C82" s="87"/>
      <c r="D82" s="120"/>
      <c r="E82" s="120"/>
    </row>
    <row r="83" spans="1:5" ht="15">
      <c r="A83" s="85">
        <v>4</v>
      </c>
      <c r="B83" s="119" t="s">
        <v>127</v>
      </c>
      <c r="C83" s="87"/>
      <c r="D83" s="120"/>
      <c r="E83" s="120"/>
    </row>
    <row r="84" spans="1:5" ht="15">
      <c r="A84" s="93"/>
      <c r="B84" s="93" t="s">
        <v>140</v>
      </c>
      <c r="C84" s="94"/>
      <c r="D84" s="100">
        <f>D77+D81+D82+D83</f>
        <v>0</v>
      </c>
      <c r="E84" s="100">
        <f>E77+E81+E82+E83</f>
        <v>0</v>
      </c>
    </row>
    <row r="85" spans="1:5" ht="15">
      <c r="A85" s="115"/>
      <c r="B85" s="115" t="s">
        <v>141</v>
      </c>
      <c r="C85" s="79"/>
      <c r="D85" s="125">
        <f>D72+D84</f>
        <v>3737232</v>
      </c>
      <c r="E85" s="125">
        <f>E72+E84</f>
        <v>2737690</v>
      </c>
    </row>
    <row r="86" spans="1:5" ht="15">
      <c r="A86" s="85"/>
      <c r="B86" s="86"/>
      <c r="C86" s="87"/>
      <c r="D86" s="88"/>
      <c r="E86" s="88"/>
    </row>
    <row r="87" spans="1:5" ht="15">
      <c r="A87" s="85" t="s">
        <v>73</v>
      </c>
      <c r="B87" s="85" t="s">
        <v>142</v>
      </c>
      <c r="C87" s="87"/>
      <c r="D87" s="89"/>
      <c r="E87" s="89"/>
    </row>
    <row r="88" spans="1:5" ht="15">
      <c r="A88" s="85">
        <v>1</v>
      </c>
      <c r="B88" s="119" t="s">
        <v>143</v>
      </c>
      <c r="C88" s="87"/>
      <c r="D88" s="120"/>
      <c r="E88" s="120"/>
    </row>
    <row r="89" spans="1:5" ht="24" customHeight="1">
      <c r="A89" s="85">
        <v>2</v>
      </c>
      <c r="B89" s="119" t="s">
        <v>144</v>
      </c>
      <c r="C89" s="87"/>
      <c r="D89" s="120"/>
      <c r="E89" s="120"/>
    </row>
    <row r="90" spans="1:5" ht="15">
      <c r="A90" s="85">
        <v>3</v>
      </c>
      <c r="B90" s="119" t="s">
        <v>145</v>
      </c>
      <c r="C90" s="87" t="s">
        <v>146</v>
      </c>
      <c r="D90" s="88">
        <v>2100000</v>
      </c>
      <c r="E90" s="88">
        <v>2100000</v>
      </c>
    </row>
    <row r="91" spans="1:5" ht="15">
      <c r="A91" s="85">
        <v>4</v>
      </c>
      <c r="B91" s="119" t="s">
        <v>147</v>
      </c>
      <c r="C91" s="87"/>
      <c r="D91" s="120"/>
      <c r="E91" s="120"/>
    </row>
    <row r="92" spans="1:5" ht="15">
      <c r="A92" s="85">
        <v>5</v>
      </c>
      <c r="B92" s="119" t="s">
        <v>148</v>
      </c>
      <c r="C92" s="87"/>
      <c r="D92" s="120"/>
      <c r="E92" s="120"/>
    </row>
    <row r="93" spans="1:5" ht="15">
      <c r="A93" s="85">
        <v>6</v>
      </c>
      <c r="B93" s="119" t="s">
        <v>149</v>
      </c>
      <c r="C93" s="87"/>
      <c r="D93" s="120"/>
      <c r="E93" s="120"/>
    </row>
    <row r="94" spans="1:5" ht="15">
      <c r="A94" s="85">
        <v>7</v>
      </c>
      <c r="B94" s="119" t="s">
        <v>150</v>
      </c>
      <c r="C94" s="87"/>
      <c r="D94" s="120">
        <v>7958</v>
      </c>
      <c r="E94" s="120">
        <v>7958</v>
      </c>
    </row>
    <row r="95" spans="1:5" ht="15">
      <c r="A95" s="85">
        <v>8</v>
      </c>
      <c r="B95" s="119" t="s">
        <v>151</v>
      </c>
      <c r="C95" s="87"/>
      <c r="D95" s="120"/>
      <c r="E95" s="120"/>
    </row>
    <row r="96" spans="1:5" ht="15">
      <c r="A96" s="85">
        <v>9</v>
      </c>
      <c r="B96" s="119" t="s">
        <v>367</v>
      </c>
      <c r="C96" s="87" t="s">
        <v>152</v>
      </c>
      <c r="D96" s="88"/>
      <c r="E96" s="88"/>
    </row>
    <row r="97" spans="1:5" ht="15">
      <c r="A97" s="85">
        <v>10</v>
      </c>
      <c r="B97" s="119" t="s">
        <v>379</v>
      </c>
      <c r="C97" s="87" t="s">
        <v>153</v>
      </c>
      <c r="D97" s="88">
        <v>6818</v>
      </c>
      <c r="E97" s="88">
        <v>884777</v>
      </c>
    </row>
    <row r="98" spans="1:5" ht="15">
      <c r="A98" s="122"/>
      <c r="B98" s="122" t="s">
        <v>154</v>
      </c>
      <c r="C98" s="123"/>
      <c r="D98" s="124">
        <f>SUM(D88:D97)</f>
        <v>2114776</v>
      </c>
      <c r="E98" s="124">
        <f>SUM(E88:E97)</f>
        <v>2992735</v>
      </c>
    </row>
    <row r="99" spans="1:5" ht="15">
      <c r="A99" s="85"/>
      <c r="B99" s="86"/>
      <c r="C99" s="87"/>
      <c r="D99" s="88"/>
      <c r="E99" s="88"/>
    </row>
    <row r="100" spans="1:5" ht="15">
      <c r="A100" s="115"/>
      <c r="B100" s="126" t="s">
        <v>155</v>
      </c>
      <c r="C100" s="79"/>
      <c r="D100" s="127">
        <f>D72+D84+D98</f>
        <v>5852008</v>
      </c>
      <c r="E100" s="127">
        <f>E72+E84+E98</f>
        <v>5730425</v>
      </c>
    </row>
    <row r="101" spans="1:5">
      <c r="A101" s="128"/>
      <c r="B101" s="128"/>
      <c r="D101" s="128"/>
      <c r="E101" s="128"/>
    </row>
    <row r="102" spans="1:5" ht="15.75">
      <c r="A102" s="105"/>
      <c r="B102" s="223" t="s">
        <v>111</v>
      </c>
      <c r="C102" s="111"/>
      <c r="D102" s="112"/>
      <c r="E102" s="224" t="s">
        <v>384</v>
      </c>
    </row>
    <row r="103" spans="1:5" ht="13.5" customHeight="1">
      <c r="A103" s="105"/>
      <c r="B103" s="223" t="s">
        <v>53</v>
      </c>
      <c r="C103" s="111"/>
      <c r="D103" s="112"/>
      <c r="E103" s="224" t="s">
        <v>385</v>
      </c>
    </row>
    <row r="104" spans="1:5" ht="16.5">
      <c r="A104" s="128"/>
      <c r="B104" s="130"/>
      <c r="C104" s="111"/>
      <c r="D104" s="130"/>
      <c r="E104" s="130"/>
    </row>
    <row r="105" spans="1:5">
      <c r="A105" s="128"/>
      <c r="B105" s="128"/>
      <c r="D105" s="128"/>
      <c r="E105" s="128"/>
    </row>
    <row r="106" spans="1:5">
      <c r="A106" s="128"/>
      <c r="B106" s="128"/>
      <c r="D106" s="128"/>
      <c r="E106" s="128"/>
    </row>
  </sheetData>
  <phoneticPr fontId="0" type="noConversion"/>
  <pageMargins left="0.45" right="0.25" top="0.26" bottom="0.23" header="0.17" footer="0.17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56"/>
  <sheetViews>
    <sheetView tabSelected="1" topLeftCell="A17" workbookViewId="0">
      <selection activeCell="J35" sqref="J35"/>
    </sheetView>
  </sheetViews>
  <sheetFormatPr defaultRowHeight="12.75"/>
  <cols>
    <col min="1" max="1" width="6.85546875" customWidth="1"/>
    <col min="2" max="2" width="51" customWidth="1"/>
    <col min="3" max="3" width="5.85546875" customWidth="1"/>
    <col min="4" max="5" width="15.28515625" customWidth="1"/>
    <col min="6" max="6" width="10.28515625" bestFit="1" customWidth="1"/>
  </cols>
  <sheetData>
    <row r="2" spans="1:5" ht="18.75">
      <c r="A2" s="30"/>
      <c r="B2" s="31" t="s">
        <v>28</v>
      </c>
      <c r="C2" s="32"/>
      <c r="D2" s="32"/>
      <c r="E2" s="32"/>
    </row>
    <row r="3" spans="1:5" ht="16.5">
      <c r="A3" s="30"/>
      <c r="B3" s="33"/>
      <c r="C3" s="32"/>
      <c r="D3" s="32"/>
      <c r="E3" s="32"/>
    </row>
    <row r="4" spans="1:5" ht="16.5">
      <c r="A4" s="30"/>
      <c r="B4" s="32" t="s">
        <v>29</v>
      </c>
      <c r="C4" s="32"/>
      <c r="D4" s="32"/>
      <c r="E4" s="32"/>
    </row>
    <row r="5" spans="1:5" ht="16.5">
      <c r="A5" s="30"/>
      <c r="B5" s="32" t="s">
        <v>394</v>
      </c>
      <c r="C5" s="32"/>
      <c r="D5" s="32"/>
      <c r="E5" s="32"/>
    </row>
    <row r="6" spans="1:5" ht="16.5">
      <c r="A6" s="30"/>
      <c r="B6" s="33"/>
      <c r="C6" s="32"/>
      <c r="D6" s="32"/>
      <c r="E6" s="32"/>
    </row>
    <row r="7" spans="1:5" ht="17.25" thickBot="1">
      <c r="A7" s="30"/>
      <c r="B7" s="33"/>
      <c r="C7" s="32"/>
      <c r="D7" s="32"/>
      <c r="E7" s="32"/>
    </row>
    <row r="8" spans="1:5" ht="36.75" customHeight="1" thickBot="1">
      <c r="A8" s="34" t="s">
        <v>30</v>
      </c>
      <c r="B8" s="34" t="s">
        <v>31</v>
      </c>
      <c r="C8" s="35"/>
      <c r="D8" s="34" t="s">
        <v>392</v>
      </c>
      <c r="E8" s="34" t="s">
        <v>368</v>
      </c>
    </row>
    <row r="9" spans="1:5" ht="8.25" customHeight="1">
      <c r="A9" s="36"/>
      <c r="B9" s="36"/>
      <c r="C9" s="36"/>
      <c r="D9" s="36"/>
      <c r="E9" s="36"/>
    </row>
    <row r="10" spans="1:5" ht="16.5">
      <c r="A10" s="37">
        <v>1</v>
      </c>
      <c r="B10" s="38" t="s">
        <v>32</v>
      </c>
      <c r="C10" s="39"/>
      <c r="D10" s="40">
        <v>8293243</v>
      </c>
      <c r="E10" s="40">
        <v>6157657</v>
      </c>
    </row>
    <row r="11" spans="1:5" ht="20.25" customHeight="1">
      <c r="A11" s="37">
        <v>2</v>
      </c>
      <c r="B11" s="38" t="s">
        <v>33</v>
      </c>
      <c r="C11" s="39"/>
      <c r="D11" s="40"/>
      <c r="E11" s="40"/>
    </row>
    <row r="12" spans="1:5" ht="10.5" customHeight="1">
      <c r="A12" s="41"/>
      <c r="B12" s="42"/>
      <c r="C12" s="43"/>
      <c r="D12" s="44"/>
      <c r="E12" s="44"/>
    </row>
    <row r="13" spans="1:5" ht="16.5">
      <c r="A13" s="37">
        <v>4</v>
      </c>
      <c r="B13" s="38" t="s">
        <v>34</v>
      </c>
      <c r="C13" s="39"/>
      <c r="D13" s="40">
        <v>5549350</v>
      </c>
      <c r="E13" s="40">
        <v>1976264</v>
      </c>
    </row>
    <row r="14" spans="1:5" ht="16.5">
      <c r="A14" s="37">
        <v>5</v>
      </c>
      <c r="B14" s="38" t="s">
        <v>35</v>
      </c>
      <c r="C14" s="39"/>
      <c r="D14" s="53">
        <f>D15+D16</f>
        <v>2110830</v>
      </c>
      <c r="E14" s="53">
        <f>E15+E16</f>
        <v>2526145</v>
      </c>
    </row>
    <row r="15" spans="1:5" ht="15">
      <c r="A15" s="45"/>
      <c r="B15" s="46" t="s">
        <v>36</v>
      </c>
      <c r="C15" s="47"/>
      <c r="D15" s="48">
        <v>1808760</v>
      </c>
      <c r="E15" s="48">
        <v>2158455</v>
      </c>
    </row>
    <row r="16" spans="1:5" ht="15">
      <c r="A16" s="45"/>
      <c r="B16" s="46" t="s">
        <v>37</v>
      </c>
      <c r="C16" s="47"/>
      <c r="D16" s="48">
        <v>302070</v>
      </c>
      <c r="E16" s="48">
        <v>367690</v>
      </c>
    </row>
    <row r="17" spans="1:6" ht="16.5">
      <c r="A17" s="37">
        <v>6</v>
      </c>
      <c r="B17" s="38" t="s">
        <v>38</v>
      </c>
      <c r="C17" s="39"/>
      <c r="D17" s="221">
        <v>344727</v>
      </c>
      <c r="E17" s="221">
        <v>430909</v>
      </c>
    </row>
    <row r="18" spans="1:6" ht="18.75" customHeight="1">
      <c r="A18" s="37">
        <v>7</v>
      </c>
      <c r="B18" s="38" t="s">
        <v>39</v>
      </c>
      <c r="C18" s="39"/>
      <c r="D18" s="40">
        <v>282415</v>
      </c>
      <c r="E18" s="40">
        <v>242020</v>
      </c>
    </row>
    <row r="19" spans="1:6" ht="19.5" customHeight="1">
      <c r="A19" s="41">
        <v>8</v>
      </c>
      <c r="B19" s="49" t="s">
        <v>40</v>
      </c>
      <c r="C19" s="43"/>
      <c r="D19" s="50">
        <f>D13+D14+D17+D18</f>
        <v>8287322</v>
      </c>
      <c r="E19" s="50">
        <f>E13+E14+E17+E18</f>
        <v>5175338</v>
      </c>
      <c r="F19" s="51"/>
    </row>
    <row r="20" spans="1:6" ht="21" customHeight="1">
      <c r="A20" s="37">
        <v>9</v>
      </c>
      <c r="B20" s="52" t="s">
        <v>41</v>
      </c>
      <c r="C20" s="39"/>
      <c r="D20" s="53">
        <f>D10+D11-D19</f>
        <v>5921</v>
      </c>
      <c r="E20" s="53">
        <f>E10+E11-E19</f>
        <v>982319</v>
      </c>
      <c r="F20" s="51"/>
    </row>
    <row r="21" spans="1:6" ht="33">
      <c r="A21" s="37">
        <v>10</v>
      </c>
      <c r="B21" s="38" t="s">
        <v>42</v>
      </c>
      <c r="C21" s="39"/>
      <c r="D21" s="40"/>
      <c r="E21" s="40"/>
    </row>
    <row r="22" spans="1:6" ht="33">
      <c r="A22" s="37">
        <v>11</v>
      </c>
      <c r="B22" s="38" t="s">
        <v>43</v>
      </c>
      <c r="C22" s="39"/>
      <c r="D22" s="40"/>
      <c r="E22" s="40"/>
    </row>
    <row r="23" spans="1:6" ht="16.5">
      <c r="A23" s="37">
        <v>12</v>
      </c>
      <c r="B23" s="38" t="s">
        <v>44</v>
      </c>
      <c r="C23" s="39"/>
      <c r="D23" s="40"/>
      <c r="E23" s="40"/>
    </row>
    <row r="24" spans="1:6" ht="27" customHeight="1">
      <c r="A24" s="37">
        <v>12.1</v>
      </c>
      <c r="B24" s="54" t="s">
        <v>45</v>
      </c>
      <c r="C24" s="39"/>
      <c r="D24" s="40"/>
      <c r="E24" s="40"/>
    </row>
    <row r="25" spans="1:6" ht="16.5">
      <c r="A25" s="37">
        <v>12.2</v>
      </c>
      <c r="B25" s="38" t="s">
        <v>46</v>
      </c>
      <c r="C25" s="39"/>
      <c r="D25" s="53">
        <v>1654</v>
      </c>
      <c r="E25" s="53">
        <v>766</v>
      </c>
    </row>
    <row r="26" spans="1:6" ht="16.5">
      <c r="A26" s="37">
        <v>12.3</v>
      </c>
      <c r="B26" s="38" t="s">
        <v>47</v>
      </c>
      <c r="C26" s="55"/>
      <c r="D26" s="40"/>
      <c r="E26" s="40"/>
    </row>
    <row r="27" spans="1:6" ht="16.5">
      <c r="A27" s="37">
        <v>12.4</v>
      </c>
      <c r="B27" s="38" t="s">
        <v>48</v>
      </c>
      <c r="C27" s="39"/>
      <c r="D27" s="40"/>
      <c r="E27" s="40"/>
    </row>
    <row r="28" spans="1:6" ht="30">
      <c r="A28" s="41">
        <v>13</v>
      </c>
      <c r="B28" s="49" t="s">
        <v>49</v>
      </c>
      <c r="C28" s="43"/>
      <c r="D28" s="56">
        <f>D25+D26</f>
        <v>1654</v>
      </c>
      <c r="E28" s="56">
        <f>E25+E26</f>
        <v>766</v>
      </c>
    </row>
    <row r="29" spans="1:6" ht="16.5">
      <c r="A29" s="37">
        <v>14</v>
      </c>
      <c r="B29" s="57" t="s">
        <v>50</v>
      </c>
      <c r="C29" s="39"/>
      <c r="D29" s="53">
        <f>D20+D25</f>
        <v>7575</v>
      </c>
      <c r="E29" s="53">
        <f>E20+E25</f>
        <v>983085</v>
      </c>
    </row>
    <row r="30" spans="1:6" ht="16.5">
      <c r="A30" s="37">
        <v>15</v>
      </c>
      <c r="B30" s="38" t="s">
        <v>51</v>
      </c>
      <c r="C30" s="39"/>
      <c r="D30" s="40">
        <f>D29*10%</f>
        <v>757.5</v>
      </c>
      <c r="E30" s="40">
        <f>E29*10%</f>
        <v>98308.5</v>
      </c>
    </row>
    <row r="31" spans="1:6" ht="15">
      <c r="A31" s="37">
        <v>16</v>
      </c>
      <c r="B31" s="52" t="s">
        <v>52</v>
      </c>
      <c r="C31" s="58"/>
      <c r="D31" s="59">
        <f>D29-D30</f>
        <v>6817.5</v>
      </c>
      <c r="E31" s="59">
        <f>E29-E30</f>
        <v>884776.5</v>
      </c>
    </row>
    <row r="32" spans="1:6" ht="16.5">
      <c r="A32" s="37"/>
      <c r="B32" s="52"/>
      <c r="C32" s="39"/>
      <c r="D32" s="40"/>
      <c r="E32" s="40"/>
    </row>
    <row r="33" spans="1:5" ht="16.5">
      <c r="A33" s="60"/>
      <c r="B33" s="61"/>
      <c r="C33" s="61"/>
      <c r="D33" s="62"/>
      <c r="E33" s="62"/>
    </row>
    <row r="34" spans="1:5" s="70" customFormat="1" ht="15.75">
      <c r="A34" s="105"/>
      <c r="B34" s="223" t="s">
        <v>111</v>
      </c>
      <c r="C34" s="111"/>
      <c r="D34" s="112"/>
      <c r="E34" s="249" t="s">
        <v>384</v>
      </c>
    </row>
    <row r="35" spans="1:5" s="70" customFormat="1" ht="13.5" customHeight="1">
      <c r="A35" s="105"/>
      <c r="B35" s="223" t="s">
        <v>53</v>
      </c>
      <c r="C35" s="111"/>
      <c r="D35" s="112"/>
      <c r="E35" s="252" t="s">
        <v>385</v>
      </c>
    </row>
    <row r="36" spans="1:5" ht="15.75">
      <c r="A36" s="63"/>
      <c r="B36" s="65"/>
      <c r="C36" s="63"/>
    </row>
    <row r="37" spans="1:5" ht="15.75">
      <c r="B37" s="66"/>
      <c r="D37" s="51"/>
      <c r="E37" s="51"/>
    </row>
    <row r="38" spans="1:5" ht="15.75">
      <c r="B38" s="66"/>
      <c r="D38" s="51"/>
      <c r="E38" s="51"/>
    </row>
    <row r="39" spans="1:5">
      <c r="D39" s="51"/>
      <c r="E39" s="51"/>
    </row>
    <row r="40" spans="1:5">
      <c r="D40" s="51"/>
      <c r="E40" s="51"/>
    </row>
    <row r="41" spans="1:5">
      <c r="D41" s="51"/>
      <c r="E41" s="51"/>
    </row>
    <row r="42" spans="1:5">
      <c r="D42" s="51"/>
      <c r="E42" s="51"/>
    </row>
    <row r="43" spans="1:5">
      <c r="D43" s="51"/>
      <c r="E43" s="51"/>
    </row>
    <row r="44" spans="1:5">
      <c r="D44" s="51"/>
      <c r="E44" s="51"/>
    </row>
    <row r="45" spans="1:5">
      <c r="D45" s="51"/>
      <c r="E45" s="51"/>
    </row>
    <row r="46" spans="1:5">
      <c r="D46" s="51"/>
      <c r="E46" s="51"/>
    </row>
    <row r="47" spans="1:5">
      <c r="D47" s="51"/>
      <c r="E47" s="51"/>
    </row>
    <row r="48" spans="1:5">
      <c r="D48" s="51"/>
      <c r="E48" s="51"/>
    </row>
    <row r="49" spans="4:5">
      <c r="D49" s="51"/>
      <c r="E49" s="51"/>
    </row>
    <row r="50" spans="4:5">
      <c r="D50" s="51"/>
      <c r="E50" s="51"/>
    </row>
    <row r="51" spans="4:5">
      <c r="D51" s="51"/>
      <c r="E51" s="51"/>
    </row>
    <row r="52" spans="4:5">
      <c r="D52" s="51"/>
      <c r="E52" s="51"/>
    </row>
    <row r="53" spans="4:5">
      <c r="D53" s="51"/>
      <c r="E53" s="51"/>
    </row>
    <row r="54" spans="4:5">
      <c r="D54" s="51"/>
      <c r="E54" s="51"/>
    </row>
    <row r="55" spans="4:5">
      <c r="D55" s="51"/>
      <c r="E55" s="51"/>
    </row>
    <row r="56" spans="4:5">
      <c r="D56" s="51"/>
      <c r="E56" s="51"/>
    </row>
    <row r="57" spans="4:5">
      <c r="D57" s="51"/>
      <c r="E57" s="51"/>
    </row>
    <row r="58" spans="4:5">
      <c r="D58" s="51"/>
      <c r="E58" s="51"/>
    </row>
    <row r="59" spans="4:5">
      <c r="D59" s="51"/>
      <c r="E59" s="51"/>
    </row>
    <row r="60" spans="4:5">
      <c r="D60" s="51"/>
      <c r="E60" s="51"/>
    </row>
    <row r="61" spans="4:5">
      <c r="D61" s="51"/>
      <c r="E61" s="51"/>
    </row>
    <row r="62" spans="4:5">
      <c r="D62" s="51"/>
      <c r="E62" s="51"/>
    </row>
    <row r="63" spans="4:5">
      <c r="D63" s="51"/>
      <c r="E63" s="51"/>
    </row>
    <row r="64" spans="4:5">
      <c r="D64" s="51"/>
      <c r="E64" s="51"/>
    </row>
    <row r="65" spans="4:5">
      <c r="D65" s="51"/>
      <c r="E65" s="51"/>
    </row>
    <row r="66" spans="4:5">
      <c r="D66" s="51"/>
      <c r="E66" s="51"/>
    </row>
    <row r="67" spans="4:5">
      <c r="D67" s="51"/>
      <c r="E67" s="51"/>
    </row>
    <row r="68" spans="4:5">
      <c r="D68" s="51"/>
      <c r="E68" s="51"/>
    </row>
    <row r="69" spans="4:5">
      <c r="D69" s="51"/>
      <c r="E69" s="51"/>
    </row>
    <row r="70" spans="4:5">
      <c r="D70" s="51"/>
      <c r="E70" s="51"/>
    </row>
    <row r="71" spans="4:5">
      <c r="D71" s="51"/>
      <c r="E71" s="51"/>
    </row>
    <row r="72" spans="4:5">
      <c r="D72" s="51"/>
      <c r="E72" s="51"/>
    </row>
    <row r="73" spans="4:5">
      <c r="D73" s="51"/>
      <c r="E73" s="51"/>
    </row>
    <row r="74" spans="4:5">
      <c r="D74" s="51"/>
      <c r="E74" s="51"/>
    </row>
    <row r="75" spans="4:5">
      <c r="D75" s="51"/>
      <c r="E75" s="51"/>
    </row>
    <row r="76" spans="4:5">
      <c r="D76" s="51"/>
      <c r="E76" s="51"/>
    </row>
    <row r="77" spans="4:5">
      <c r="D77" s="51"/>
      <c r="E77" s="51"/>
    </row>
    <row r="78" spans="4:5">
      <c r="D78" s="51"/>
      <c r="E78" s="51"/>
    </row>
    <row r="79" spans="4:5">
      <c r="D79" s="51"/>
      <c r="E79" s="51"/>
    </row>
    <row r="80" spans="4:5">
      <c r="D80" s="51"/>
      <c r="E80" s="51"/>
    </row>
    <row r="81" spans="4:5">
      <c r="D81" s="51"/>
      <c r="E81" s="51"/>
    </row>
    <row r="82" spans="4:5">
      <c r="D82" s="51"/>
      <c r="E82" s="51"/>
    </row>
    <row r="83" spans="4:5">
      <c r="D83" s="51"/>
      <c r="E83" s="51"/>
    </row>
    <row r="84" spans="4:5">
      <c r="D84" s="51"/>
      <c r="E84" s="51"/>
    </row>
    <row r="85" spans="4:5">
      <c r="D85" s="51"/>
      <c r="E85" s="51"/>
    </row>
    <row r="86" spans="4:5">
      <c r="D86" s="51"/>
      <c r="E86" s="51"/>
    </row>
    <row r="87" spans="4:5">
      <c r="D87" s="51"/>
      <c r="E87" s="51"/>
    </row>
    <row r="88" spans="4:5">
      <c r="D88" s="51"/>
      <c r="E88" s="51"/>
    </row>
    <row r="89" spans="4:5">
      <c r="D89" s="51"/>
      <c r="E89" s="51"/>
    </row>
    <row r="90" spans="4:5">
      <c r="D90" s="51"/>
      <c r="E90" s="51"/>
    </row>
    <row r="91" spans="4:5">
      <c r="D91" s="51"/>
      <c r="E91" s="51"/>
    </row>
    <row r="92" spans="4:5">
      <c r="D92" s="51"/>
      <c r="E92" s="51"/>
    </row>
    <row r="93" spans="4:5">
      <c r="D93" s="51"/>
      <c r="E93" s="51"/>
    </row>
    <row r="94" spans="4:5">
      <c r="D94" s="51"/>
      <c r="E94" s="51"/>
    </row>
    <row r="95" spans="4:5">
      <c r="D95" s="51"/>
      <c r="E95" s="51"/>
    </row>
    <row r="96" spans="4:5">
      <c r="D96" s="51"/>
      <c r="E96" s="51"/>
    </row>
    <row r="97" spans="4:5">
      <c r="D97" s="51"/>
      <c r="E97" s="51"/>
    </row>
    <row r="98" spans="4:5">
      <c r="D98" s="51"/>
      <c r="E98" s="51"/>
    </row>
    <row r="99" spans="4:5">
      <c r="D99" s="51"/>
      <c r="E99" s="51"/>
    </row>
    <row r="100" spans="4:5">
      <c r="D100" s="51"/>
      <c r="E100" s="51"/>
    </row>
    <row r="101" spans="4:5">
      <c r="D101" s="51"/>
      <c r="E101" s="51"/>
    </row>
    <row r="102" spans="4:5">
      <c r="D102" s="51"/>
      <c r="E102" s="51"/>
    </row>
    <row r="103" spans="4:5">
      <c r="D103" s="51"/>
      <c r="E103" s="51"/>
    </row>
    <row r="104" spans="4:5">
      <c r="D104" s="51"/>
      <c r="E104" s="51"/>
    </row>
    <row r="105" spans="4:5">
      <c r="D105" s="51"/>
      <c r="E105" s="51"/>
    </row>
    <row r="106" spans="4:5">
      <c r="D106" s="51"/>
      <c r="E106" s="51"/>
    </row>
    <row r="107" spans="4:5">
      <c r="D107" s="51"/>
      <c r="E107" s="51"/>
    </row>
    <row r="108" spans="4:5">
      <c r="D108" s="51"/>
      <c r="E108" s="51"/>
    </row>
    <row r="109" spans="4:5">
      <c r="D109" s="51"/>
      <c r="E109" s="51"/>
    </row>
    <row r="110" spans="4:5">
      <c r="D110" s="51"/>
      <c r="E110" s="51"/>
    </row>
    <row r="111" spans="4:5">
      <c r="D111" s="51"/>
      <c r="E111" s="51"/>
    </row>
    <row r="112" spans="4:5">
      <c r="D112" s="51"/>
      <c r="E112" s="51"/>
    </row>
    <row r="113" spans="4:5">
      <c r="D113" s="51"/>
      <c r="E113" s="51"/>
    </row>
    <row r="114" spans="4:5">
      <c r="D114" s="51"/>
      <c r="E114" s="51"/>
    </row>
    <row r="115" spans="4:5">
      <c r="D115" s="51"/>
      <c r="E115" s="51"/>
    </row>
    <row r="116" spans="4:5">
      <c r="D116" s="51"/>
      <c r="E116" s="51"/>
    </row>
    <row r="117" spans="4:5">
      <c r="D117" s="51"/>
      <c r="E117" s="51"/>
    </row>
    <row r="118" spans="4:5">
      <c r="D118" s="51"/>
      <c r="E118" s="51"/>
    </row>
    <row r="119" spans="4:5">
      <c r="D119" s="51"/>
      <c r="E119" s="51"/>
    </row>
    <row r="120" spans="4:5">
      <c r="D120" s="51"/>
      <c r="E120" s="51"/>
    </row>
    <row r="121" spans="4:5">
      <c r="D121" s="51"/>
      <c r="E121" s="51"/>
    </row>
    <row r="122" spans="4:5">
      <c r="D122" s="51"/>
      <c r="E122" s="51"/>
    </row>
    <row r="123" spans="4:5">
      <c r="D123" s="51"/>
      <c r="E123" s="51"/>
    </row>
    <row r="124" spans="4:5">
      <c r="D124" s="51"/>
      <c r="E124" s="51"/>
    </row>
    <row r="125" spans="4:5">
      <c r="D125" s="51"/>
      <c r="E125" s="51"/>
    </row>
    <row r="126" spans="4:5">
      <c r="D126" s="51"/>
      <c r="E126" s="51"/>
    </row>
    <row r="127" spans="4:5">
      <c r="D127" s="51"/>
      <c r="E127" s="51"/>
    </row>
    <row r="128" spans="4:5">
      <c r="D128" s="51"/>
      <c r="E128" s="51"/>
    </row>
    <row r="129" spans="4:5">
      <c r="D129" s="51"/>
      <c r="E129" s="51"/>
    </row>
    <row r="130" spans="4:5">
      <c r="D130" s="51"/>
      <c r="E130" s="51"/>
    </row>
    <row r="131" spans="4:5">
      <c r="D131" s="51"/>
      <c r="E131" s="51"/>
    </row>
    <row r="132" spans="4:5">
      <c r="D132" s="51"/>
      <c r="E132" s="51"/>
    </row>
    <row r="133" spans="4:5">
      <c r="D133" s="51"/>
      <c r="E133" s="51"/>
    </row>
    <row r="134" spans="4:5">
      <c r="D134" s="51"/>
      <c r="E134" s="51"/>
    </row>
    <row r="135" spans="4:5">
      <c r="D135" s="51"/>
      <c r="E135" s="51"/>
    </row>
    <row r="136" spans="4:5">
      <c r="D136" s="51"/>
      <c r="E136" s="51"/>
    </row>
    <row r="137" spans="4:5">
      <c r="D137" s="51"/>
      <c r="E137" s="51"/>
    </row>
    <row r="138" spans="4:5">
      <c r="D138" s="51"/>
      <c r="E138" s="51"/>
    </row>
    <row r="139" spans="4:5">
      <c r="D139" s="51"/>
      <c r="E139" s="51"/>
    </row>
    <row r="140" spans="4:5">
      <c r="D140" s="51"/>
      <c r="E140" s="51"/>
    </row>
    <row r="141" spans="4:5">
      <c r="D141" s="51"/>
      <c r="E141" s="51"/>
    </row>
    <row r="142" spans="4:5">
      <c r="D142" s="51"/>
      <c r="E142" s="51"/>
    </row>
    <row r="143" spans="4:5">
      <c r="D143" s="51"/>
      <c r="E143" s="51"/>
    </row>
    <row r="144" spans="4:5">
      <c r="D144" s="51"/>
      <c r="E144" s="51"/>
    </row>
    <row r="145" spans="4:5">
      <c r="D145" s="51"/>
      <c r="E145" s="51"/>
    </row>
    <row r="146" spans="4:5">
      <c r="D146" s="51"/>
      <c r="E146" s="51"/>
    </row>
    <row r="147" spans="4:5">
      <c r="D147" s="51"/>
      <c r="E147" s="51"/>
    </row>
    <row r="148" spans="4:5">
      <c r="D148" s="51"/>
      <c r="E148" s="51"/>
    </row>
    <row r="149" spans="4:5">
      <c r="D149" s="51"/>
      <c r="E149" s="51"/>
    </row>
    <row r="150" spans="4:5">
      <c r="D150" s="51"/>
      <c r="E150" s="51"/>
    </row>
    <row r="151" spans="4:5">
      <c r="D151" s="51"/>
      <c r="E151" s="51"/>
    </row>
    <row r="152" spans="4:5">
      <c r="D152" s="51"/>
      <c r="E152" s="51"/>
    </row>
    <row r="153" spans="4:5">
      <c r="D153" s="51"/>
      <c r="E153" s="51"/>
    </row>
    <row r="154" spans="4:5">
      <c r="D154" s="51"/>
      <c r="E154" s="51"/>
    </row>
    <row r="155" spans="4:5">
      <c r="D155" s="51"/>
      <c r="E155" s="51"/>
    </row>
    <row r="156" spans="4:5">
      <c r="D156" s="51"/>
      <c r="E156" s="51"/>
    </row>
    <row r="157" spans="4:5">
      <c r="D157" s="51"/>
      <c r="E157" s="51"/>
    </row>
    <row r="158" spans="4:5">
      <c r="D158" s="51"/>
      <c r="E158" s="51"/>
    </row>
    <row r="159" spans="4:5">
      <c r="D159" s="51"/>
      <c r="E159" s="51"/>
    </row>
    <row r="160" spans="4:5">
      <c r="D160" s="51"/>
      <c r="E160" s="51"/>
    </row>
    <row r="161" spans="4:5">
      <c r="D161" s="51"/>
      <c r="E161" s="51"/>
    </row>
    <row r="162" spans="4:5">
      <c r="D162" s="51"/>
      <c r="E162" s="51"/>
    </row>
    <row r="163" spans="4:5">
      <c r="D163" s="51"/>
      <c r="E163" s="51"/>
    </row>
    <row r="164" spans="4:5">
      <c r="D164" s="51"/>
      <c r="E164" s="51"/>
    </row>
    <row r="165" spans="4:5">
      <c r="D165" s="51"/>
      <c r="E165" s="51"/>
    </row>
    <row r="166" spans="4:5">
      <c r="D166" s="51"/>
      <c r="E166" s="51"/>
    </row>
    <row r="167" spans="4:5">
      <c r="D167" s="51"/>
      <c r="E167" s="51"/>
    </row>
    <row r="168" spans="4:5">
      <c r="D168" s="51"/>
      <c r="E168" s="51"/>
    </row>
    <row r="169" spans="4:5">
      <c r="D169" s="51"/>
      <c r="E169" s="51"/>
    </row>
    <row r="170" spans="4:5">
      <c r="D170" s="51"/>
      <c r="E170" s="51"/>
    </row>
    <row r="171" spans="4:5">
      <c r="D171" s="51"/>
      <c r="E171" s="51"/>
    </row>
    <row r="172" spans="4:5">
      <c r="D172" s="51"/>
      <c r="E172" s="51"/>
    </row>
    <row r="173" spans="4:5">
      <c r="D173" s="51"/>
      <c r="E173" s="51"/>
    </row>
    <row r="174" spans="4:5">
      <c r="D174" s="51"/>
      <c r="E174" s="51"/>
    </row>
    <row r="175" spans="4:5">
      <c r="D175" s="51"/>
      <c r="E175" s="51"/>
    </row>
    <row r="176" spans="4:5">
      <c r="D176" s="51"/>
      <c r="E176" s="51"/>
    </row>
    <row r="177" spans="4:5">
      <c r="D177" s="51"/>
      <c r="E177" s="51"/>
    </row>
    <row r="178" spans="4:5">
      <c r="D178" s="51"/>
      <c r="E178" s="51"/>
    </row>
    <row r="179" spans="4:5">
      <c r="D179" s="51"/>
      <c r="E179" s="51"/>
    </row>
    <row r="180" spans="4:5">
      <c r="D180" s="51"/>
      <c r="E180" s="51"/>
    </row>
    <row r="181" spans="4:5">
      <c r="D181" s="51"/>
      <c r="E181" s="51"/>
    </row>
    <row r="182" spans="4:5">
      <c r="D182" s="51"/>
      <c r="E182" s="51"/>
    </row>
    <row r="183" spans="4:5">
      <c r="D183" s="51"/>
      <c r="E183" s="51"/>
    </row>
    <row r="184" spans="4:5">
      <c r="D184" s="51"/>
      <c r="E184" s="51"/>
    </row>
    <row r="185" spans="4:5">
      <c r="D185" s="51"/>
      <c r="E185" s="51"/>
    </row>
    <row r="186" spans="4:5">
      <c r="D186" s="51"/>
      <c r="E186" s="51"/>
    </row>
    <row r="187" spans="4:5">
      <c r="D187" s="51"/>
      <c r="E187" s="51"/>
    </row>
    <row r="188" spans="4:5">
      <c r="D188" s="51"/>
      <c r="E188" s="51"/>
    </row>
    <row r="189" spans="4:5">
      <c r="D189" s="51"/>
      <c r="E189" s="51"/>
    </row>
    <row r="190" spans="4:5">
      <c r="D190" s="51"/>
      <c r="E190" s="51"/>
    </row>
    <row r="191" spans="4:5">
      <c r="D191" s="51"/>
      <c r="E191" s="51"/>
    </row>
    <row r="192" spans="4:5">
      <c r="D192" s="51"/>
      <c r="E192" s="51"/>
    </row>
    <row r="193" spans="4:5">
      <c r="D193" s="51"/>
      <c r="E193" s="51"/>
    </row>
    <row r="194" spans="4:5">
      <c r="D194" s="51"/>
      <c r="E194" s="51"/>
    </row>
    <row r="195" spans="4:5">
      <c r="D195" s="51"/>
      <c r="E195" s="51"/>
    </row>
    <row r="196" spans="4:5">
      <c r="D196" s="51"/>
      <c r="E196" s="51"/>
    </row>
    <row r="197" spans="4:5">
      <c r="D197" s="51"/>
      <c r="E197" s="51"/>
    </row>
    <row r="198" spans="4:5">
      <c r="D198" s="51"/>
      <c r="E198" s="51"/>
    </row>
    <row r="199" spans="4:5">
      <c r="D199" s="51"/>
      <c r="E199" s="51"/>
    </row>
    <row r="200" spans="4:5">
      <c r="D200" s="51"/>
      <c r="E200" s="51"/>
    </row>
    <row r="201" spans="4:5">
      <c r="D201" s="51"/>
      <c r="E201" s="51"/>
    </row>
    <row r="202" spans="4:5">
      <c r="D202" s="51"/>
      <c r="E202" s="51"/>
    </row>
    <row r="203" spans="4:5">
      <c r="D203" s="51"/>
      <c r="E203" s="51"/>
    </row>
    <row r="204" spans="4:5">
      <c r="D204" s="51"/>
      <c r="E204" s="51"/>
    </row>
    <row r="205" spans="4:5">
      <c r="D205" s="51"/>
      <c r="E205" s="51"/>
    </row>
    <row r="206" spans="4:5">
      <c r="D206" s="51"/>
      <c r="E206" s="51"/>
    </row>
    <row r="207" spans="4:5">
      <c r="D207" s="51"/>
      <c r="E207" s="51"/>
    </row>
    <row r="208" spans="4:5">
      <c r="D208" s="51"/>
      <c r="E208" s="51"/>
    </row>
    <row r="209" spans="4:5">
      <c r="D209" s="51"/>
      <c r="E209" s="51"/>
    </row>
    <row r="210" spans="4:5">
      <c r="D210" s="51"/>
      <c r="E210" s="51"/>
    </row>
    <row r="211" spans="4:5">
      <c r="D211" s="51"/>
      <c r="E211" s="51"/>
    </row>
    <row r="212" spans="4:5">
      <c r="D212" s="51"/>
      <c r="E212" s="51"/>
    </row>
    <row r="213" spans="4:5">
      <c r="D213" s="51"/>
      <c r="E213" s="51"/>
    </row>
    <row r="214" spans="4:5">
      <c r="D214" s="51"/>
      <c r="E214" s="51"/>
    </row>
    <row r="215" spans="4:5">
      <c r="D215" s="51"/>
      <c r="E215" s="51"/>
    </row>
    <row r="216" spans="4:5">
      <c r="D216" s="51"/>
      <c r="E216" s="51"/>
    </row>
    <row r="217" spans="4:5">
      <c r="D217" s="51"/>
      <c r="E217" s="51"/>
    </row>
    <row r="218" spans="4:5">
      <c r="D218" s="51"/>
      <c r="E218" s="51"/>
    </row>
    <row r="219" spans="4:5">
      <c r="D219" s="51"/>
      <c r="E219" s="51"/>
    </row>
    <row r="220" spans="4:5">
      <c r="D220" s="51"/>
      <c r="E220" s="51"/>
    </row>
    <row r="221" spans="4:5">
      <c r="D221" s="51"/>
      <c r="E221" s="51"/>
    </row>
    <row r="222" spans="4:5">
      <c r="D222" s="51"/>
      <c r="E222" s="51"/>
    </row>
    <row r="223" spans="4:5">
      <c r="D223" s="51"/>
      <c r="E223" s="51"/>
    </row>
    <row r="224" spans="4:5">
      <c r="D224" s="51"/>
      <c r="E224" s="51"/>
    </row>
    <row r="225" spans="4:5">
      <c r="D225" s="51"/>
      <c r="E225" s="51"/>
    </row>
    <row r="226" spans="4:5">
      <c r="D226" s="51"/>
      <c r="E226" s="51"/>
    </row>
    <row r="227" spans="4:5">
      <c r="D227" s="51"/>
      <c r="E227" s="51"/>
    </row>
    <row r="228" spans="4:5">
      <c r="D228" s="51"/>
      <c r="E228" s="51"/>
    </row>
    <row r="229" spans="4:5">
      <c r="D229" s="51"/>
      <c r="E229" s="51"/>
    </row>
    <row r="230" spans="4:5">
      <c r="D230" s="51"/>
      <c r="E230" s="51"/>
    </row>
    <row r="231" spans="4:5">
      <c r="D231" s="51"/>
      <c r="E231" s="51"/>
    </row>
    <row r="232" spans="4:5">
      <c r="D232" s="51"/>
      <c r="E232" s="51"/>
    </row>
    <row r="233" spans="4:5">
      <c r="D233" s="51"/>
      <c r="E233" s="51"/>
    </row>
    <row r="234" spans="4:5">
      <c r="D234" s="51"/>
      <c r="E234" s="51"/>
    </row>
    <row r="235" spans="4:5">
      <c r="D235" s="51"/>
      <c r="E235" s="51"/>
    </row>
    <row r="236" spans="4:5">
      <c r="D236" s="51"/>
      <c r="E236" s="51"/>
    </row>
    <row r="237" spans="4:5">
      <c r="D237" s="51"/>
      <c r="E237" s="51"/>
    </row>
    <row r="238" spans="4:5">
      <c r="D238" s="51"/>
      <c r="E238" s="51"/>
    </row>
    <row r="239" spans="4:5">
      <c r="D239" s="51"/>
      <c r="E239" s="51"/>
    </row>
    <row r="240" spans="4:5">
      <c r="D240" s="51"/>
      <c r="E240" s="51"/>
    </row>
    <row r="241" spans="4:5">
      <c r="D241" s="51"/>
      <c r="E241" s="51"/>
    </row>
    <row r="242" spans="4:5">
      <c r="D242" s="51"/>
      <c r="E242" s="51"/>
    </row>
    <row r="243" spans="4:5">
      <c r="D243" s="51"/>
      <c r="E243" s="51"/>
    </row>
    <row r="244" spans="4:5">
      <c r="D244" s="51"/>
      <c r="E244" s="51"/>
    </row>
    <row r="245" spans="4:5">
      <c r="D245" s="51"/>
      <c r="E245" s="51"/>
    </row>
    <row r="246" spans="4:5">
      <c r="D246" s="51"/>
      <c r="E246" s="51"/>
    </row>
    <row r="247" spans="4:5">
      <c r="D247" s="51"/>
      <c r="E247" s="51"/>
    </row>
    <row r="248" spans="4:5">
      <c r="D248" s="51"/>
      <c r="E248" s="51"/>
    </row>
    <row r="249" spans="4:5">
      <c r="D249" s="51"/>
      <c r="E249" s="51"/>
    </row>
    <row r="250" spans="4:5">
      <c r="D250" s="51"/>
      <c r="E250" s="51"/>
    </row>
    <row r="251" spans="4:5">
      <c r="D251" s="51"/>
      <c r="E251" s="51"/>
    </row>
    <row r="252" spans="4:5">
      <c r="D252" s="51"/>
      <c r="E252" s="51"/>
    </row>
    <row r="253" spans="4:5">
      <c r="D253" s="51"/>
      <c r="E253" s="51"/>
    </row>
    <row r="254" spans="4:5">
      <c r="D254" s="51"/>
      <c r="E254" s="51"/>
    </row>
    <row r="255" spans="4:5">
      <c r="D255" s="51"/>
      <c r="E255" s="51"/>
    </row>
    <row r="256" spans="4:5">
      <c r="D256" s="51"/>
      <c r="E256" s="51"/>
    </row>
    <row r="257" spans="4:5">
      <c r="D257" s="51"/>
      <c r="E257" s="51"/>
    </row>
    <row r="258" spans="4:5">
      <c r="D258" s="51"/>
      <c r="E258" s="51"/>
    </row>
    <row r="259" spans="4:5">
      <c r="D259" s="51"/>
      <c r="E259" s="51"/>
    </row>
    <row r="260" spans="4:5">
      <c r="D260" s="51"/>
      <c r="E260" s="51"/>
    </row>
    <row r="261" spans="4:5">
      <c r="D261" s="51"/>
      <c r="E261" s="51"/>
    </row>
    <row r="262" spans="4:5">
      <c r="D262" s="51"/>
      <c r="E262" s="51"/>
    </row>
    <row r="263" spans="4:5">
      <c r="D263" s="51"/>
      <c r="E263" s="51"/>
    </row>
    <row r="264" spans="4:5">
      <c r="D264" s="51"/>
      <c r="E264" s="51"/>
    </row>
    <row r="265" spans="4:5">
      <c r="D265" s="51"/>
      <c r="E265" s="51"/>
    </row>
    <row r="266" spans="4:5">
      <c r="D266" s="51"/>
      <c r="E266" s="51"/>
    </row>
    <row r="267" spans="4:5">
      <c r="D267" s="51"/>
      <c r="E267" s="51"/>
    </row>
    <row r="268" spans="4:5">
      <c r="D268" s="51"/>
      <c r="E268" s="51"/>
    </row>
    <row r="269" spans="4:5">
      <c r="D269" s="51"/>
      <c r="E269" s="51"/>
    </row>
    <row r="270" spans="4:5">
      <c r="D270" s="51"/>
      <c r="E270" s="51"/>
    </row>
    <row r="271" spans="4:5">
      <c r="D271" s="51"/>
      <c r="E271" s="51"/>
    </row>
    <row r="272" spans="4:5">
      <c r="D272" s="51"/>
      <c r="E272" s="51"/>
    </row>
    <row r="273" spans="4:5">
      <c r="D273" s="51"/>
      <c r="E273" s="51"/>
    </row>
    <row r="274" spans="4:5">
      <c r="D274" s="51"/>
      <c r="E274" s="51"/>
    </row>
    <row r="275" spans="4:5">
      <c r="D275" s="51"/>
      <c r="E275" s="51"/>
    </row>
    <row r="276" spans="4:5">
      <c r="D276" s="51"/>
      <c r="E276" s="51"/>
    </row>
    <row r="277" spans="4:5">
      <c r="D277" s="51"/>
      <c r="E277" s="51"/>
    </row>
    <row r="278" spans="4:5">
      <c r="D278" s="51"/>
      <c r="E278" s="51"/>
    </row>
    <row r="279" spans="4:5">
      <c r="D279" s="51"/>
      <c r="E279" s="51"/>
    </row>
    <row r="280" spans="4:5">
      <c r="D280" s="51"/>
      <c r="E280" s="51"/>
    </row>
    <row r="281" spans="4:5">
      <c r="D281" s="51"/>
      <c r="E281" s="51"/>
    </row>
    <row r="282" spans="4:5">
      <c r="D282" s="51"/>
      <c r="E282" s="51"/>
    </row>
    <row r="283" spans="4:5">
      <c r="D283" s="51"/>
      <c r="E283" s="51"/>
    </row>
    <row r="284" spans="4:5">
      <c r="D284" s="51"/>
      <c r="E284" s="51"/>
    </row>
    <row r="285" spans="4:5">
      <c r="D285" s="51"/>
      <c r="E285" s="51"/>
    </row>
    <row r="286" spans="4:5">
      <c r="D286" s="51"/>
      <c r="E286" s="51"/>
    </row>
    <row r="287" spans="4:5">
      <c r="D287" s="51"/>
      <c r="E287" s="51"/>
    </row>
    <row r="288" spans="4:5">
      <c r="D288" s="51"/>
      <c r="E288" s="51"/>
    </row>
    <row r="289" spans="4:5">
      <c r="D289" s="51"/>
      <c r="E289" s="51"/>
    </row>
    <row r="290" spans="4:5">
      <c r="D290" s="51"/>
      <c r="E290" s="51"/>
    </row>
    <row r="291" spans="4:5">
      <c r="D291" s="51"/>
      <c r="E291" s="51"/>
    </row>
    <row r="292" spans="4:5">
      <c r="D292" s="51"/>
      <c r="E292" s="51"/>
    </row>
    <row r="293" spans="4:5">
      <c r="D293" s="51"/>
      <c r="E293" s="51"/>
    </row>
    <row r="294" spans="4:5">
      <c r="D294" s="51"/>
      <c r="E294" s="51"/>
    </row>
    <row r="295" spans="4:5">
      <c r="D295" s="51"/>
      <c r="E295" s="51"/>
    </row>
    <row r="296" spans="4:5">
      <c r="D296" s="51"/>
      <c r="E296" s="51"/>
    </row>
    <row r="297" spans="4:5">
      <c r="D297" s="51"/>
      <c r="E297" s="51"/>
    </row>
    <row r="298" spans="4:5">
      <c r="D298" s="51"/>
      <c r="E298" s="51"/>
    </row>
    <row r="299" spans="4:5">
      <c r="D299" s="51"/>
      <c r="E299" s="51"/>
    </row>
    <row r="300" spans="4:5">
      <c r="D300" s="51"/>
      <c r="E300" s="51"/>
    </row>
    <row r="301" spans="4:5">
      <c r="D301" s="51"/>
      <c r="E301" s="51"/>
    </row>
    <row r="302" spans="4:5">
      <c r="D302" s="51"/>
      <c r="E302" s="51"/>
    </row>
    <row r="303" spans="4:5">
      <c r="D303" s="51"/>
      <c r="E303" s="51"/>
    </row>
    <row r="304" spans="4:5">
      <c r="D304" s="51"/>
      <c r="E304" s="51"/>
    </row>
    <row r="305" spans="4:5">
      <c r="D305" s="51"/>
      <c r="E305" s="51"/>
    </row>
    <row r="306" spans="4:5">
      <c r="D306" s="51"/>
      <c r="E306" s="51"/>
    </row>
    <row r="307" spans="4:5">
      <c r="D307" s="51"/>
      <c r="E307" s="51"/>
    </row>
    <row r="308" spans="4:5">
      <c r="D308" s="51"/>
      <c r="E308" s="51"/>
    </row>
    <row r="309" spans="4:5">
      <c r="D309" s="51"/>
      <c r="E309" s="51"/>
    </row>
    <row r="310" spans="4:5">
      <c r="D310" s="51"/>
      <c r="E310" s="51"/>
    </row>
    <row r="311" spans="4:5">
      <c r="D311" s="51"/>
      <c r="E311" s="51"/>
    </row>
    <row r="312" spans="4:5">
      <c r="D312" s="51"/>
      <c r="E312" s="51"/>
    </row>
    <row r="313" spans="4:5">
      <c r="D313" s="51"/>
      <c r="E313" s="51"/>
    </row>
    <row r="314" spans="4:5">
      <c r="D314" s="51"/>
      <c r="E314" s="51"/>
    </row>
    <row r="315" spans="4:5">
      <c r="D315" s="51"/>
      <c r="E315" s="51"/>
    </row>
    <row r="316" spans="4:5">
      <c r="D316" s="51"/>
      <c r="E316" s="51"/>
    </row>
    <row r="317" spans="4:5">
      <c r="D317" s="51"/>
      <c r="E317" s="51"/>
    </row>
    <row r="318" spans="4:5">
      <c r="D318" s="51"/>
      <c r="E318" s="51"/>
    </row>
    <row r="319" spans="4:5">
      <c r="D319" s="51"/>
      <c r="E319" s="51"/>
    </row>
    <row r="320" spans="4:5">
      <c r="D320" s="51"/>
      <c r="E320" s="51"/>
    </row>
    <row r="321" spans="4:5">
      <c r="D321" s="51"/>
      <c r="E321" s="51"/>
    </row>
    <row r="322" spans="4:5">
      <c r="D322" s="51"/>
      <c r="E322" s="51"/>
    </row>
    <row r="323" spans="4:5">
      <c r="D323" s="51"/>
      <c r="E323" s="51"/>
    </row>
    <row r="324" spans="4:5">
      <c r="D324" s="51"/>
      <c r="E324" s="51"/>
    </row>
    <row r="325" spans="4:5">
      <c r="D325" s="51"/>
      <c r="E325" s="51"/>
    </row>
    <row r="326" spans="4:5">
      <c r="D326" s="51"/>
      <c r="E326" s="51"/>
    </row>
    <row r="327" spans="4:5">
      <c r="D327" s="51"/>
      <c r="E327" s="51"/>
    </row>
    <row r="328" spans="4:5">
      <c r="D328" s="51"/>
      <c r="E328" s="51"/>
    </row>
    <row r="329" spans="4:5">
      <c r="D329" s="51"/>
      <c r="E329" s="51"/>
    </row>
    <row r="330" spans="4:5">
      <c r="D330" s="51"/>
      <c r="E330" s="51"/>
    </row>
    <row r="331" spans="4:5">
      <c r="D331" s="51"/>
      <c r="E331" s="51"/>
    </row>
    <row r="332" spans="4:5">
      <c r="D332" s="51"/>
      <c r="E332" s="51"/>
    </row>
    <row r="333" spans="4:5">
      <c r="D333" s="51"/>
      <c r="E333" s="51"/>
    </row>
    <row r="334" spans="4:5">
      <c r="D334" s="51"/>
      <c r="E334" s="51"/>
    </row>
    <row r="335" spans="4:5">
      <c r="D335" s="51"/>
      <c r="E335" s="51"/>
    </row>
    <row r="336" spans="4:5">
      <c r="D336" s="51"/>
      <c r="E336" s="51"/>
    </row>
    <row r="337" spans="4:5">
      <c r="D337" s="51"/>
      <c r="E337" s="51"/>
    </row>
    <row r="338" spans="4:5">
      <c r="D338" s="51"/>
      <c r="E338" s="51"/>
    </row>
    <row r="339" spans="4:5">
      <c r="D339" s="51"/>
      <c r="E339" s="51"/>
    </row>
    <row r="340" spans="4:5">
      <c r="D340" s="51"/>
      <c r="E340" s="51"/>
    </row>
    <row r="341" spans="4:5">
      <c r="D341" s="51"/>
      <c r="E341" s="51"/>
    </row>
    <row r="342" spans="4:5">
      <c r="D342" s="51"/>
      <c r="E342" s="51"/>
    </row>
    <row r="343" spans="4:5">
      <c r="D343" s="51"/>
      <c r="E343" s="51"/>
    </row>
    <row r="344" spans="4:5">
      <c r="D344" s="51"/>
      <c r="E344" s="51"/>
    </row>
    <row r="345" spans="4:5">
      <c r="D345" s="51"/>
      <c r="E345" s="51"/>
    </row>
    <row r="346" spans="4:5">
      <c r="D346" s="51"/>
      <c r="E346" s="51"/>
    </row>
    <row r="347" spans="4:5">
      <c r="D347" s="51"/>
      <c r="E347" s="51"/>
    </row>
    <row r="348" spans="4:5">
      <c r="D348" s="51"/>
      <c r="E348" s="51"/>
    </row>
    <row r="349" spans="4:5">
      <c r="D349" s="51"/>
      <c r="E349" s="51"/>
    </row>
    <row r="350" spans="4:5">
      <c r="D350" s="51"/>
      <c r="E350" s="51"/>
    </row>
    <row r="351" spans="4:5">
      <c r="D351" s="51"/>
      <c r="E351" s="51"/>
    </row>
    <row r="352" spans="4:5">
      <c r="D352" s="51"/>
      <c r="E352" s="51"/>
    </row>
    <row r="353" spans="4:5">
      <c r="D353" s="51"/>
      <c r="E353" s="51"/>
    </row>
    <row r="354" spans="4:5">
      <c r="D354" s="51"/>
      <c r="E354" s="51"/>
    </row>
    <row r="355" spans="4:5">
      <c r="D355" s="51"/>
      <c r="E355" s="51"/>
    </row>
    <row r="356" spans="4:5">
      <c r="D356" s="51"/>
      <c r="E356" s="51"/>
    </row>
    <row r="357" spans="4:5">
      <c r="D357" s="51"/>
      <c r="E357" s="51"/>
    </row>
    <row r="358" spans="4:5">
      <c r="D358" s="51"/>
      <c r="E358" s="51"/>
    </row>
    <row r="359" spans="4:5">
      <c r="D359" s="51"/>
      <c r="E359" s="51"/>
    </row>
    <row r="360" spans="4:5">
      <c r="D360" s="51"/>
      <c r="E360" s="51"/>
    </row>
    <row r="361" spans="4:5">
      <c r="D361" s="51"/>
      <c r="E361" s="51"/>
    </row>
    <row r="362" spans="4:5">
      <c r="D362" s="51"/>
      <c r="E362" s="51"/>
    </row>
    <row r="363" spans="4:5">
      <c r="D363" s="51"/>
      <c r="E363" s="51"/>
    </row>
    <row r="364" spans="4:5">
      <c r="D364" s="51"/>
      <c r="E364" s="51"/>
    </row>
    <row r="365" spans="4:5">
      <c r="D365" s="51"/>
      <c r="E365" s="51"/>
    </row>
    <row r="366" spans="4:5">
      <c r="D366" s="51"/>
      <c r="E366" s="51"/>
    </row>
    <row r="367" spans="4:5">
      <c r="D367" s="51"/>
      <c r="E367" s="51"/>
    </row>
    <row r="368" spans="4:5">
      <c r="D368" s="51"/>
      <c r="E368" s="51"/>
    </row>
    <row r="369" spans="4:5">
      <c r="D369" s="51"/>
      <c r="E369" s="51"/>
    </row>
    <row r="370" spans="4:5">
      <c r="D370" s="51"/>
      <c r="E370" s="51"/>
    </row>
    <row r="371" spans="4:5">
      <c r="D371" s="51"/>
      <c r="E371" s="51"/>
    </row>
    <row r="372" spans="4:5">
      <c r="D372" s="51"/>
      <c r="E372" s="51"/>
    </row>
    <row r="373" spans="4:5">
      <c r="D373" s="51"/>
      <c r="E373" s="51"/>
    </row>
    <row r="374" spans="4:5">
      <c r="D374" s="51"/>
      <c r="E374" s="51"/>
    </row>
    <row r="375" spans="4:5">
      <c r="D375" s="51"/>
      <c r="E375" s="51"/>
    </row>
    <row r="376" spans="4:5">
      <c r="D376" s="51"/>
      <c r="E376" s="51"/>
    </row>
    <row r="377" spans="4:5">
      <c r="D377" s="51"/>
      <c r="E377" s="51"/>
    </row>
    <row r="378" spans="4:5">
      <c r="D378" s="51"/>
      <c r="E378" s="51"/>
    </row>
    <row r="379" spans="4:5">
      <c r="D379" s="51"/>
      <c r="E379" s="51"/>
    </row>
    <row r="380" spans="4:5">
      <c r="D380" s="51"/>
      <c r="E380" s="51"/>
    </row>
    <row r="381" spans="4:5">
      <c r="D381" s="51"/>
      <c r="E381" s="51"/>
    </row>
    <row r="382" spans="4:5">
      <c r="D382" s="51"/>
      <c r="E382" s="51"/>
    </row>
    <row r="383" spans="4:5">
      <c r="D383" s="51"/>
      <c r="E383" s="51"/>
    </row>
    <row r="384" spans="4:5">
      <c r="D384" s="51"/>
      <c r="E384" s="51"/>
    </row>
    <row r="385" spans="4:5">
      <c r="D385" s="51"/>
      <c r="E385" s="51"/>
    </row>
    <row r="386" spans="4:5">
      <c r="D386" s="51"/>
      <c r="E386" s="51"/>
    </row>
    <row r="387" spans="4:5">
      <c r="D387" s="51"/>
      <c r="E387" s="51"/>
    </row>
    <row r="388" spans="4:5">
      <c r="D388" s="51"/>
      <c r="E388" s="51"/>
    </row>
    <row r="389" spans="4:5">
      <c r="D389" s="51"/>
      <c r="E389" s="51"/>
    </row>
    <row r="390" spans="4:5">
      <c r="D390" s="51"/>
      <c r="E390" s="51"/>
    </row>
    <row r="391" spans="4:5">
      <c r="D391" s="51"/>
      <c r="E391" s="51"/>
    </row>
    <row r="392" spans="4:5">
      <c r="D392" s="51"/>
      <c r="E392" s="51"/>
    </row>
    <row r="393" spans="4:5">
      <c r="D393" s="51"/>
      <c r="E393" s="51"/>
    </row>
    <row r="394" spans="4:5">
      <c r="D394" s="51"/>
      <c r="E394" s="51"/>
    </row>
    <row r="395" spans="4:5">
      <c r="D395" s="51"/>
      <c r="E395" s="51"/>
    </row>
    <row r="396" spans="4:5">
      <c r="D396" s="51"/>
      <c r="E396" s="51"/>
    </row>
    <row r="397" spans="4:5">
      <c r="D397" s="51"/>
      <c r="E397" s="51"/>
    </row>
    <row r="398" spans="4:5">
      <c r="D398" s="51"/>
      <c r="E398" s="51"/>
    </row>
    <row r="399" spans="4:5">
      <c r="D399" s="51"/>
      <c r="E399" s="51"/>
    </row>
    <row r="400" spans="4:5">
      <c r="D400" s="51"/>
      <c r="E400" s="51"/>
    </row>
    <row r="401" spans="4:5">
      <c r="D401" s="51"/>
      <c r="E401" s="51"/>
    </row>
    <row r="402" spans="4:5">
      <c r="D402" s="51"/>
      <c r="E402" s="51"/>
    </row>
    <row r="403" spans="4:5">
      <c r="D403" s="51"/>
      <c r="E403" s="51"/>
    </row>
    <row r="404" spans="4:5">
      <c r="D404" s="51"/>
      <c r="E404" s="51"/>
    </row>
    <row r="405" spans="4:5">
      <c r="D405" s="51"/>
      <c r="E405" s="51"/>
    </row>
    <row r="406" spans="4:5">
      <c r="D406" s="51"/>
      <c r="E406" s="51"/>
    </row>
    <row r="407" spans="4:5">
      <c r="D407" s="51"/>
      <c r="E407" s="51"/>
    </row>
    <row r="408" spans="4:5">
      <c r="D408" s="51"/>
      <c r="E408" s="51"/>
    </row>
    <row r="409" spans="4:5">
      <c r="D409" s="51"/>
      <c r="E409" s="51"/>
    </row>
    <row r="410" spans="4:5">
      <c r="D410" s="51"/>
      <c r="E410" s="51"/>
    </row>
    <row r="411" spans="4:5">
      <c r="D411" s="51"/>
      <c r="E411" s="51"/>
    </row>
    <row r="412" spans="4:5">
      <c r="D412" s="51"/>
      <c r="E412" s="51"/>
    </row>
    <row r="413" spans="4:5">
      <c r="D413" s="51"/>
      <c r="E413" s="51"/>
    </row>
    <row r="414" spans="4:5">
      <c r="D414" s="51"/>
      <c r="E414" s="51"/>
    </row>
    <row r="415" spans="4:5">
      <c r="D415" s="51"/>
      <c r="E415" s="51"/>
    </row>
    <row r="416" spans="4:5">
      <c r="D416" s="51"/>
      <c r="E416" s="51"/>
    </row>
    <row r="417" spans="4:5">
      <c r="D417" s="51"/>
      <c r="E417" s="51"/>
    </row>
    <row r="418" spans="4:5">
      <c r="D418" s="51"/>
      <c r="E418" s="51"/>
    </row>
    <row r="419" spans="4:5">
      <c r="D419" s="51"/>
      <c r="E419" s="51"/>
    </row>
    <row r="420" spans="4:5">
      <c r="D420" s="51"/>
      <c r="E420" s="51"/>
    </row>
    <row r="421" spans="4:5">
      <c r="D421" s="51"/>
      <c r="E421" s="51"/>
    </row>
    <row r="422" spans="4:5">
      <c r="D422" s="51"/>
      <c r="E422" s="51"/>
    </row>
    <row r="423" spans="4:5">
      <c r="D423" s="51"/>
      <c r="E423" s="51"/>
    </row>
    <row r="424" spans="4:5">
      <c r="D424" s="51"/>
      <c r="E424" s="51"/>
    </row>
    <row r="425" spans="4:5">
      <c r="D425" s="51"/>
      <c r="E425" s="51"/>
    </row>
    <row r="426" spans="4:5">
      <c r="D426" s="51"/>
      <c r="E426" s="51"/>
    </row>
    <row r="427" spans="4:5">
      <c r="D427" s="51"/>
      <c r="E427" s="51"/>
    </row>
    <row r="428" spans="4:5">
      <c r="D428" s="51"/>
      <c r="E428" s="51"/>
    </row>
    <row r="429" spans="4:5">
      <c r="D429" s="51"/>
      <c r="E429" s="51"/>
    </row>
    <row r="430" spans="4:5">
      <c r="D430" s="51"/>
      <c r="E430" s="51"/>
    </row>
    <row r="431" spans="4:5">
      <c r="D431" s="51"/>
      <c r="E431" s="51"/>
    </row>
    <row r="432" spans="4:5">
      <c r="D432" s="51"/>
      <c r="E432" s="51"/>
    </row>
    <row r="433" spans="4:5">
      <c r="D433" s="51"/>
      <c r="E433" s="51"/>
    </row>
    <row r="434" spans="4:5">
      <c r="D434" s="51"/>
      <c r="E434" s="51"/>
    </row>
    <row r="435" spans="4:5">
      <c r="D435" s="51"/>
      <c r="E435" s="51"/>
    </row>
    <row r="436" spans="4:5">
      <c r="D436" s="51"/>
      <c r="E436" s="51"/>
    </row>
    <row r="437" spans="4:5">
      <c r="D437" s="51"/>
      <c r="E437" s="51"/>
    </row>
    <row r="438" spans="4:5">
      <c r="D438" s="51"/>
      <c r="E438" s="51"/>
    </row>
    <row r="439" spans="4:5">
      <c r="D439" s="51"/>
      <c r="E439" s="51"/>
    </row>
    <row r="440" spans="4:5">
      <c r="D440" s="51"/>
      <c r="E440" s="51"/>
    </row>
    <row r="441" spans="4:5">
      <c r="D441" s="51"/>
      <c r="E441" s="51"/>
    </row>
    <row r="442" spans="4:5">
      <c r="D442" s="51"/>
      <c r="E442" s="51"/>
    </row>
    <row r="443" spans="4:5">
      <c r="D443" s="51"/>
      <c r="E443" s="51"/>
    </row>
    <row r="444" spans="4:5">
      <c r="D444" s="51"/>
      <c r="E444" s="51"/>
    </row>
    <row r="445" spans="4:5">
      <c r="D445" s="51"/>
      <c r="E445" s="51"/>
    </row>
    <row r="446" spans="4:5">
      <c r="D446" s="51"/>
      <c r="E446" s="51"/>
    </row>
    <row r="447" spans="4:5">
      <c r="D447" s="51"/>
      <c r="E447" s="51"/>
    </row>
    <row r="448" spans="4:5">
      <c r="D448" s="51"/>
      <c r="E448" s="51"/>
    </row>
    <row r="449" spans="4:5">
      <c r="D449" s="51"/>
      <c r="E449" s="51"/>
    </row>
    <row r="450" spans="4:5">
      <c r="D450" s="51"/>
      <c r="E450" s="51"/>
    </row>
    <row r="451" spans="4:5">
      <c r="D451" s="51"/>
      <c r="E451" s="51"/>
    </row>
    <row r="452" spans="4:5">
      <c r="D452" s="51"/>
      <c r="E452" s="51"/>
    </row>
    <row r="453" spans="4:5">
      <c r="D453" s="51"/>
      <c r="E453" s="51"/>
    </row>
    <row r="454" spans="4:5">
      <c r="D454" s="51"/>
      <c r="E454" s="51"/>
    </row>
    <row r="455" spans="4:5">
      <c r="D455" s="51"/>
      <c r="E455" s="51"/>
    </row>
    <row r="456" spans="4:5">
      <c r="D456" s="51"/>
      <c r="E456" s="51"/>
    </row>
    <row r="457" spans="4:5">
      <c r="D457" s="51"/>
      <c r="E457" s="51"/>
    </row>
    <row r="458" spans="4:5">
      <c r="D458" s="51"/>
      <c r="E458" s="51"/>
    </row>
    <row r="459" spans="4:5">
      <c r="D459" s="51"/>
      <c r="E459" s="51"/>
    </row>
    <row r="460" spans="4:5">
      <c r="D460" s="51"/>
      <c r="E460" s="51"/>
    </row>
    <row r="461" spans="4:5">
      <c r="D461" s="51"/>
      <c r="E461" s="51"/>
    </row>
    <row r="462" spans="4:5">
      <c r="D462" s="51"/>
      <c r="E462" s="51"/>
    </row>
    <row r="463" spans="4:5">
      <c r="D463" s="51"/>
      <c r="E463" s="51"/>
    </row>
    <row r="464" spans="4:5">
      <c r="D464" s="51"/>
      <c r="E464" s="51"/>
    </row>
    <row r="465" spans="4:5">
      <c r="D465" s="51"/>
      <c r="E465" s="51"/>
    </row>
    <row r="466" spans="4:5">
      <c r="D466" s="51"/>
      <c r="E466" s="51"/>
    </row>
    <row r="467" spans="4:5">
      <c r="D467" s="51"/>
      <c r="E467" s="51"/>
    </row>
    <row r="468" spans="4:5">
      <c r="D468" s="51"/>
      <c r="E468" s="51"/>
    </row>
    <row r="469" spans="4:5">
      <c r="D469" s="51"/>
      <c r="E469" s="51"/>
    </row>
    <row r="470" spans="4:5">
      <c r="D470" s="51"/>
      <c r="E470" s="51"/>
    </row>
    <row r="471" spans="4:5">
      <c r="D471" s="51"/>
      <c r="E471" s="51"/>
    </row>
    <row r="472" spans="4:5">
      <c r="D472" s="51"/>
      <c r="E472" s="51"/>
    </row>
    <row r="473" spans="4:5">
      <c r="D473" s="51"/>
      <c r="E473" s="51"/>
    </row>
    <row r="474" spans="4:5">
      <c r="D474" s="51"/>
      <c r="E474" s="51"/>
    </row>
    <row r="475" spans="4:5">
      <c r="D475" s="51"/>
      <c r="E475" s="51"/>
    </row>
    <row r="476" spans="4:5">
      <c r="D476" s="51"/>
      <c r="E476" s="51"/>
    </row>
    <row r="477" spans="4:5">
      <c r="D477" s="51"/>
      <c r="E477" s="51"/>
    </row>
    <row r="478" spans="4:5">
      <c r="D478" s="51"/>
      <c r="E478" s="51"/>
    </row>
    <row r="479" spans="4:5">
      <c r="D479" s="51"/>
      <c r="E479" s="51"/>
    </row>
    <row r="480" spans="4:5">
      <c r="D480" s="51"/>
      <c r="E480" s="51"/>
    </row>
    <row r="481" spans="4:5">
      <c r="D481" s="51"/>
      <c r="E481" s="51"/>
    </row>
    <row r="482" spans="4:5">
      <c r="D482" s="51"/>
      <c r="E482" s="51"/>
    </row>
    <row r="483" spans="4:5">
      <c r="D483" s="51"/>
      <c r="E483" s="51"/>
    </row>
    <row r="484" spans="4:5">
      <c r="D484" s="51"/>
      <c r="E484" s="51"/>
    </row>
    <row r="485" spans="4:5">
      <c r="D485" s="51"/>
      <c r="E485" s="51"/>
    </row>
    <row r="486" spans="4:5">
      <c r="D486" s="51"/>
      <c r="E486" s="51"/>
    </row>
    <row r="487" spans="4:5">
      <c r="D487" s="51"/>
      <c r="E487" s="51"/>
    </row>
    <row r="488" spans="4:5">
      <c r="D488" s="51"/>
      <c r="E488" s="51"/>
    </row>
    <row r="489" spans="4:5">
      <c r="D489" s="51"/>
      <c r="E489" s="51"/>
    </row>
    <row r="490" spans="4:5">
      <c r="D490" s="51"/>
      <c r="E490" s="51"/>
    </row>
    <row r="491" spans="4:5">
      <c r="D491" s="51"/>
      <c r="E491" s="51"/>
    </row>
    <row r="492" spans="4:5">
      <c r="D492" s="51"/>
      <c r="E492" s="51"/>
    </row>
    <row r="493" spans="4:5">
      <c r="D493" s="51"/>
      <c r="E493" s="51"/>
    </row>
    <row r="494" spans="4:5">
      <c r="D494" s="51"/>
      <c r="E494" s="51"/>
    </row>
    <row r="495" spans="4:5">
      <c r="D495" s="51"/>
      <c r="E495" s="51"/>
    </row>
    <row r="496" spans="4:5">
      <c r="D496" s="51"/>
      <c r="E496" s="51"/>
    </row>
    <row r="497" spans="4:5">
      <c r="D497" s="51"/>
      <c r="E497" s="51"/>
    </row>
    <row r="498" spans="4:5">
      <c r="D498" s="51"/>
      <c r="E498" s="51"/>
    </row>
    <row r="499" spans="4:5">
      <c r="D499" s="51"/>
      <c r="E499" s="51"/>
    </row>
    <row r="500" spans="4:5">
      <c r="D500" s="51"/>
      <c r="E500" s="51"/>
    </row>
    <row r="501" spans="4:5">
      <c r="D501" s="51"/>
      <c r="E501" s="51"/>
    </row>
    <row r="502" spans="4:5">
      <c r="D502" s="51"/>
      <c r="E502" s="51"/>
    </row>
    <row r="503" spans="4:5">
      <c r="D503" s="51"/>
      <c r="E503" s="51"/>
    </row>
    <row r="504" spans="4:5">
      <c r="D504" s="51"/>
      <c r="E504" s="51"/>
    </row>
    <row r="505" spans="4:5">
      <c r="D505" s="51"/>
      <c r="E505" s="51"/>
    </row>
    <row r="506" spans="4:5">
      <c r="D506" s="51"/>
      <c r="E506" s="51"/>
    </row>
    <row r="507" spans="4:5">
      <c r="D507" s="51"/>
      <c r="E507" s="51"/>
    </row>
    <row r="508" spans="4:5">
      <c r="D508" s="51"/>
      <c r="E508" s="51"/>
    </row>
    <row r="509" spans="4:5">
      <c r="D509" s="51"/>
      <c r="E509" s="51"/>
    </row>
    <row r="510" spans="4:5">
      <c r="D510" s="51"/>
      <c r="E510" s="51"/>
    </row>
    <row r="511" spans="4:5">
      <c r="D511" s="51"/>
      <c r="E511" s="51"/>
    </row>
    <row r="512" spans="4:5">
      <c r="D512" s="51"/>
      <c r="E512" s="51"/>
    </row>
    <row r="513" spans="4:5">
      <c r="D513" s="51"/>
      <c r="E513" s="51"/>
    </row>
    <row r="514" spans="4:5">
      <c r="D514" s="51"/>
      <c r="E514" s="51"/>
    </row>
    <row r="515" spans="4:5">
      <c r="D515" s="51"/>
      <c r="E515" s="51"/>
    </row>
    <row r="516" spans="4:5">
      <c r="D516" s="51"/>
      <c r="E516" s="51"/>
    </row>
    <row r="517" spans="4:5">
      <c r="D517" s="51"/>
      <c r="E517" s="51"/>
    </row>
    <row r="518" spans="4:5">
      <c r="D518" s="51"/>
      <c r="E518" s="51"/>
    </row>
    <row r="519" spans="4:5">
      <c r="D519" s="51"/>
      <c r="E519" s="51"/>
    </row>
    <row r="520" spans="4:5">
      <c r="D520" s="51"/>
      <c r="E520" s="51"/>
    </row>
    <row r="521" spans="4:5">
      <c r="D521" s="51"/>
      <c r="E521" s="51"/>
    </row>
    <row r="522" spans="4:5">
      <c r="D522" s="51"/>
      <c r="E522" s="51"/>
    </row>
    <row r="523" spans="4:5">
      <c r="D523" s="51"/>
      <c r="E523" s="51"/>
    </row>
    <row r="524" spans="4:5">
      <c r="D524" s="51"/>
      <c r="E524" s="51"/>
    </row>
    <row r="525" spans="4:5">
      <c r="D525" s="51"/>
      <c r="E525" s="51"/>
    </row>
    <row r="526" spans="4:5">
      <c r="D526" s="51"/>
      <c r="E526" s="51"/>
    </row>
    <row r="527" spans="4:5">
      <c r="D527" s="51"/>
      <c r="E527" s="51"/>
    </row>
    <row r="528" spans="4:5">
      <c r="D528" s="51"/>
      <c r="E528" s="51"/>
    </row>
    <row r="529" spans="4:5">
      <c r="D529" s="51"/>
      <c r="E529" s="51"/>
    </row>
    <row r="530" spans="4:5">
      <c r="D530" s="51"/>
      <c r="E530" s="51"/>
    </row>
    <row r="531" spans="4:5">
      <c r="D531" s="51"/>
      <c r="E531" s="51"/>
    </row>
    <row r="532" spans="4:5">
      <c r="D532" s="51"/>
      <c r="E532" s="51"/>
    </row>
    <row r="533" spans="4:5">
      <c r="D533" s="51"/>
      <c r="E533" s="51"/>
    </row>
    <row r="534" spans="4:5">
      <c r="D534" s="51"/>
      <c r="E534" s="51"/>
    </row>
    <row r="535" spans="4:5">
      <c r="D535" s="51"/>
      <c r="E535" s="51"/>
    </row>
    <row r="536" spans="4:5">
      <c r="D536" s="51"/>
      <c r="E536" s="51"/>
    </row>
    <row r="537" spans="4:5">
      <c r="D537" s="51"/>
      <c r="E537" s="51"/>
    </row>
    <row r="538" spans="4:5">
      <c r="D538" s="51"/>
      <c r="E538" s="51"/>
    </row>
    <row r="539" spans="4:5">
      <c r="D539" s="51"/>
      <c r="E539" s="51"/>
    </row>
    <row r="540" spans="4:5">
      <c r="D540" s="51"/>
      <c r="E540" s="51"/>
    </row>
    <row r="541" spans="4:5">
      <c r="D541" s="51"/>
      <c r="E541" s="51"/>
    </row>
    <row r="542" spans="4:5">
      <c r="D542" s="51"/>
      <c r="E542" s="51"/>
    </row>
    <row r="543" spans="4:5">
      <c r="D543" s="51"/>
      <c r="E543" s="51"/>
    </row>
    <row r="544" spans="4:5">
      <c r="D544" s="51"/>
      <c r="E544" s="51"/>
    </row>
    <row r="545" spans="4:5">
      <c r="D545" s="51"/>
      <c r="E545" s="51"/>
    </row>
    <row r="546" spans="4:5">
      <c r="D546" s="51"/>
      <c r="E546" s="51"/>
    </row>
    <row r="547" spans="4:5">
      <c r="D547" s="51"/>
      <c r="E547" s="51"/>
    </row>
    <row r="548" spans="4:5">
      <c r="D548" s="51"/>
      <c r="E548" s="51"/>
    </row>
    <row r="549" spans="4:5">
      <c r="D549" s="51"/>
      <c r="E549" s="51"/>
    </row>
    <row r="550" spans="4:5">
      <c r="D550" s="51"/>
      <c r="E550" s="51"/>
    </row>
    <row r="551" spans="4:5">
      <c r="D551" s="51"/>
      <c r="E551" s="51"/>
    </row>
    <row r="552" spans="4:5">
      <c r="D552" s="51"/>
      <c r="E552" s="51"/>
    </row>
    <row r="553" spans="4:5">
      <c r="D553" s="51"/>
      <c r="E553" s="51"/>
    </row>
    <row r="554" spans="4:5">
      <c r="D554" s="51"/>
      <c r="E554" s="51"/>
    </row>
    <row r="555" spans="4:5">
      <c r="D555" s="51"/>
      <c r="E555" s="51"/>
    </row>
    <row r="556" spans="4:5">
      <c r="D556" s="51"/>
      <c r="E556" s="51"/>
    </row>
  </sheetData>
  <phoneticPr fontId="0" type="noConversion"/>
  <pageMargins left="0.51" right="0.45" top="0.36" bottom="0.36" header="0.2" footer="0.17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0" sqref="C30"/>
    </sheetView>
  </sheetViews>
  <sheetFormatPr defaultRowHeight="12.75"/>
  <cols>
    <col min="1" max="1" width="4.28515625" customWidth="1"/>
    <col min="2" max="2" width="46.85546875" customWidth="1"/>
    <col min="3" max="4" width="17.5703125" customWidth="1"/>
  </cols>
  <sheetData>
    <row r="1" spans="1:4" ht="15.75">
      <c r="B1" s="131" t="s">
        <v>156</v>
      </c>
      <c r="C1" s="131"/>
      <c r="D1" s="131"/>
    </row>
    <row r="2" spans="1:4" ht="15.75">
      <c r="B2" s="131" t="s">
        <v>157</v>
      </c>
      <c r="C2" s="131"/>
      <c r="D2" s="131"/>
    </row>
    <row r="5" spans="1:4" ht="15.75">
      <c r="B5" s="131" t="s">
        <v>393</v>
      </c>
      <c r="C5" s="131"/>
      <c r="D5" s="131"/>
    </row>
    <row r="7" spans="1:4" ht="31.5">
      <c r="A7" s="132"/>
      <c r="B7" s="133" t="s">
        <v>420</v>
      </c>
      <c r="C7" s="134" t="s">
        <v>395</v>
      </c>
      <c r="D7" s="134" t="s">
        <v>369</v>
      </c>
    </row>
    <row r="8" spans="1:4" ht="15.75">
      <c r="A8" s="132" t="s">
        <v>158</v>
      </c>
      <c r="B8" s="132" t="s">
        <v>159</v>
      </c>
      <c r="C8" s="132"/>
      <c r="D8" s="132"/>
    </row>
    <row r="9" spans="1:4" ht="24.75" customHeight="1">
      <c r="A9" s="132"/>
      <c r="B9" s="136" t="s">
        <v>160</v>
      </c>
      <c r="C9" s="137">
        <v>8266216</v>
      </c>
      <c r="D9" s="137">
        <v>7327427</v>
      </c>
    </row>
    <row r="10" spans="1:4" ht="21" customHeight="1">
      <c r="A10" s="132"/>
      <c r="B10" s="136" t="s">
        <v>161</v>
      </c>
      <c r="C10" s="137">
        <v>9368350</v>
      </c>
      <c r="D10" s="137">
        <v>5354639</v>
      </c>
    </row>
    <row r="11" spans="1:4" ht="18" customHeight="1">
      <c r="A11" s="132"/>
      <c r="B11" s="136" t="s">
        <v>162</v>
      </c>
      <c r="C11" s="137">
        <v>0</v>
      </c>
      <c r="D11" s="137">
        <v>0</v>
      </c>
    </row>
    <row r="12" spans="1:4" ht="22.5" customHeight="1">
      <c r="A12" s="132"/>
      <c r="B12" s="136" t="s">
        <v>163</v>
      </c>
      <c r="C12" s="199">
        <v>39873</v>
      </c>
      <c r="D12" s="199">
        <v>34984</v>
      </c>
    </row>
    <row r="13" spans="1:4" ht="17.25" customHeight="1">
      <c r="A13" s="132"/>
      <c r="B13" s="136" t="s">
        <v>164</v>
      </c>
      <c r="C13" s="199">
        <v>119452</v>
      </c>
      <c r="D13" s="199">
        <v>85354</v>
      </c>
    </row>
    <row r="14" spans="1:4" ht="18.75" customHeight="1">
      <c r="A14" s="138"/>
      <c r="B14" s="139" t="s">
        <v>165</v>
      </c>
      <c r="C14" s="140">
        <f>C9-C10-C12-C13</f>
        <v>-1261459</v>
      </c>
      <c r="D14" s="140">
        <f>D9-D10-D12-D13</f>
        <v>1852450</v>
      </c>
    </row>
    <row r="15" spans="1:4" ht="15.75">
      <c r="A15" s="132"/>
      <c r="B15" s="132"/>
      <c r="C15" s="253"/>
      <c r="D15" s="132"/>
    </row>
    <row r="16" spans="1:4" ht="24" customHeight="1">
      <c r="A16" s="132" t="s">
        <v>166</v>
      </c>
      <c r="B16" s="132" t="s">
        <v>167</v>
      </c>
      <c r="C16" s="132"/>
      <c r="D16" s="132"/>
    </row>
    <row r="17" spans="1:4" ht="21" customHeight="1">
      <c r="A17" s="132"/>
      <c r="B17" s="141" t="s">
        <v>168</v>
      </c>
      <c r="C17" s="141"/>
      <c r="D17" s="141"/>
    </row>
    <row r="18" spans="1:4" ht="17.25" customHeight="1">
      <c r="A18" s="132"/>
      <c r="B18" s="136" t="s">
        <v>169</v>
      </c>
      <c r="C18" s="136"/>
      <c r="D18" s="136"/>
    </row>
    <row r="19" spans="1:4" ht="18.75" customHeight="1">
      <c r="A19" s="132"/>
      <c r="B19" s="136" t="s">
        <v>170</v>
      </c>
      <c r="C19" s="136"/>
      <c r="D19" s="136"/>
    </row>
    <row r="20" spans="1:4" ht="18" customHeight="1">
      <c r="A20" s="132"/>
      <c r="B20" s="136" t="s">
        <v>171</v>
      </c>
      <c r="C20" s="137">
        <v>1652</v>
      </c>
      <c r="D20" s="137">
        <v>1967</v>
      </c>
    </row>
    <row r="21" spans="1:4" ht="19.5" customHeight="1">
      <c r="A21" s="132"/>
      <c r="B21" s="136" t="s">
        <v>172</v>
      </c>
      <c r="C21" s="136"/>
      <c r="D21" s="136"/>
    </row>
    <row r="22" spans="1:4" ht="22.5" customHeight="1">
      <c r="A22" s="138"/>
      <c r="B22" s="139" t="s">
        <v>173</v>
      </c>
      <c r="C22" s="142">
        <f>C19+C20-C17-C18</f>
        <v>1652</v>
      </c>
      <c r="D22" s="142">
        <f>D19+D20-D17-D18</f>
        <v>1967</v>
      </c>
    </row>
    <row r="23" spans="1:4" ht="22.5" customHeight="1">
      <c r="A23" s="132"/>
      <c r="B23" s="143"/>
      <c r="C23" s="143"/>
      <c r="D23" s="143"/>
    </row>
    <row r="24" spans="1:4" ht="15.75">
      <c r="A24" s="132" t="s">
        <v>174</v>
      </c>
      <c r="B24" s="132" t="s">
        <v>175</v>
      </c>
      <c r="C24" s="132"/>
      <c r="D24" s="132"/>
    </row>
    <row r="25" spans="1:4" ht="22.5" customHeight="1">
      <c r="A25" s="132"/>
      <c r="B25" s="136" t="s">
        <v>176</v>
      </c>
      <c r="C25" s="136"/>
      <c r="D25" s="136"/>
    </row>
    <row r="26" spans="1:4" ht="19.5" customHeight="1">
      <c r="A26" s="132"/>
      <c r="B26" s="136" t="s">
        <v>376</v>
      </c>
      <c r="C26" s="136"/>
      <c r="D26" s="136"/>
    </row>
    <row r="27" spans="1:4" ht="18.75" customHeight="1">
      <c r="A27" s="132"/>
      <c r="B27" s="136" t="s">
        <v>375</v>
      </c>
      <c r="C27" s="137">
        <v>0</v>
      </c>
      <c r="D27" s="137">
        <v>1710568</v>
      </c>
    </row>
    <row r="28" spans="1:4" ht="16.5" customHeight="1">
      <c r="A28" s="132"/>
      <c r="B28" s="136" t="s">
        <v>177</v>
      </c>
      <c r="C28" s="136"/>
      <c r="D28" s="136"/>
    </row>
    <row r="29" spans="1:4" ht="21" customHeight="1">
      <c r="A29" s="138"/>
      <c r="B29" s="139" t="s">
        <v>178</v>
      </c>
      <c r="C29" s="198">
        <f>C25+C26-C27-C28</f>
        <v>0</v>
      </c>
      <c r="D29" s="198">
        <f>D25+D26-D27-D28</f>
        <v>-1710568</v>
      </c>
    </row>
    <row r="30" spans="1:4" ht="21" customHeight="1">
      <c r="A30" s="132"/>
      <c r="B30" s="143"/>
      <c r="C30" s="143"/>
      <c r="D30" s="143"/>
    </row>
    <row r="31" spans="1:4" ht="25.5" customHeight="1">
      <c r="A31" s="144"/>
      <c r="B31" s="145" t="s">
        <v>179</v>
      </c>
      <c r="C31" s="146">
        <f>C14+C22+C29</f>
        <v>-1259807</v>
      </c>
      <c r="D31" s="146">
        <f>D14+D22+D29</f>
        <v>143849</v>
      </c>
    </row>
    <row r="32" spans="1:4" ht="25.5" customHeight="1">
      <c r="A32" s="132"/>
      <c r="B32" s="132" t="s">
        <v>180</v>
      </c>
      <c r="C32" s="135">
        <v>1703924</v>
      </c>
      <c r="D32" s="135">
        <v>1560075</v>
      </c>
    </row>
    <row r="33" spans="1:4" ht="25.5" customHeight="1">
      <c r="A33" s="132"/>
      <c r="B33" s="132" t="s">
        <v>181</v>
      </c>
      <c r="C33" s="135">
        <f>C31+C32</f>
        <v>444117</v>
      </c>
      <c r="D33" s="135">
        <f>D31+D32</f>
        <v>1703924</v>
      </c>
    </row>
    <row r="34" spans="1:4" ht="15.75">
      <c r="A34" s="147"/>
      <c r="C34" s="254"/>
      <c r="D34" s="148"/>
    </row>
    <row r="35" spans="1:4">
      <c r="B35" s="149"/>
      <c r="C35" s="150"/>
      <c r="D35" s="150"/>
    </row>
    <row r="36" spans="1:4" s="70" customFormat="1" ht="15">
      <c r="A36" s="105"/>
      <c r="B36" s="223" t="s">
        <v>111</v>
      </c>
      <c r="C36" s="111"/>
      <c r="D36" s="249" t="s">
        <v>384</v>
      </c>
    </row>
    <row r="37" spans="1:4" s="70" customFormat="1" ht="13.5" customHeight="1">
      <c r="A37" s="105"/>
      <c r="B37" s="223" t="s">
        <v>53</v>
      </c>
      <c r="C37" s="111"/>
      <c r="D37" s="252" t="s">
        <v>385</v>
      </c>
    </row>
    <row r="38" spans="1:4">
      <c r="C38" s="64"/>
      <c r="D38" s="64"/>
    </row>
    <row r="39" spans="1:4">
      <c r="C39" s="64"/>
      <c r="D39" s="64"/>
    </row>
    <row r="40" spans="1:4">
      <c r="C40" s="51"/>
      <c r="D40" s="51"/>
    </row>
    <row r="41" spans="1:4">
      <c r="C41" s="51"/>
      <c r="D41" s="51"/>
    </row>
  </sheetData>
  <phoneticPr fontId="31" type="noConversion"/>
  <pageMargins left="0.49" right="0.31" top="0.33" bottom="0.36" header="0.17" footer="0.23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H25" sqref="H25:H26"/>
    </sheetView>
  </sheetViews>
  <sheetFormatPr defaultRowHeight="11.25"/>
  <cols>
    <col min="1" max="1" width="2.42578125" style="228" customWidth="1"/>
    <col min="2" max="2" width="28.5703125" style="228" customWidth="1"/>
    <col min="3" max="3" width="10.85546875" style="228" bestFit="1" customWidth="1"/>
    <col min="4" max="6" width="9.140625" style="228"/>
    <col min="7" max="7" width="10.85546875" style="228" bestFit="1" customWidth="1"/>
    <col min="8" max="8" width="15.42578125" style="228" customWidth="1"/>
    <col min="9" max="16384" width="9.140625" style="228"/>
  </cols>
  <sheetData>
    <row r="1" spans="2:8" ht="15">
      <c r="B1" s="225" t="s">
        <v>182</v>
      </c>
    </row>
    <row r="2" spans="2:8">
      <c r="B2" s="195"/>
    </row>
    <row r="3" spans="2:8" ht="18">
      <c r="B3" s="229" t="s">
        <v>396</v>
      </c>
    </row>
    <row r="4" spans="2:8" ht="12" thickBot="1">
      <c r="B4" s="230" t="s">
        <v>183</v>
      </c>
    </row>
    <row r="5" spans="2:8" ht="18.75" customHeight="1">
      <c r="B5" s="255"/>
      <c r="C5" s="231" t="s">
        <v>184</v>
      </c>
      <c r="D5" s="231" t="s">
        <v>186</v>
      </c>
      <c r="E5" s="231" t="s">
        <v>188</v>
      </c>
      <c r="F5" s="255" t="s">
        <v>190</v>
      </c>
      <c r="G5" s="231" t="s">
        <v>191</v>
      </c>
      <c r="H5" s="257" t="s">
        <v>193</v>
      </c>
    </row>
    <row r="6" spans="2:8" ht="20.25" customHeight="1" thickBot="1">
      <c r="B6" s="256"/>
      <c r="C6" s="232" t="s">
        <v>185</v>
      </c>
      <c r="D6" s="232" t="s">
        <v>187</v>
      </c>
      <c r="E6" s="232" t="s">
        <v>189</v>
      </c>
      <c r="F6" s="256"/>
      <c r="G6" s="232" t="s">
        <v>192</v>
      </c>
      <c r="H6" s="258"/>
    </row>
    <row r="7" spans="2:8" ht="12" thickBot="1">
      <c r="B7" s="233"/>
      <c r="C7" s="234"/>
      <c r="D7" s="234"/>
      <c r="E7" s="234"/>
      <c r="F7" s="234"/>
      <c r="G7" s="234"/>
      <c r="H7" s="235"/>
    </row>
    <row r="8" spans="2:8" ht="22.5" customHeight="1" thickBot="1">
      <c r="B8" s="236" t="s">
        <v>199</v>
      </c>
      <c r="C8" s="237">
        <v>100000</v>
      </c>
      <c r="D8" s="238"/>
      <c r="E8" s="238"/>
      <c r="F8" s="238"/>
      <c r="G8" s="244">
        <v>2007959</v>
      </c>
      <c r="H8" s="244">
        <v>2107958</v>
      </c>
    </row>
    <row r="9" spans="2:8" ht="23.25" thickBot="1">
      <c r="B9" s="239" t="s">
        <v>370</v>
      </c>
      <c r="C9" s="245"/>
      <c r="D9" s="245"/>
      <c r="E9" s="245"/>
      <c r="F9" s="245"/>
      <c r="G9" s="245">
        <v>884777</v>
      </c>
      <c r="H9" s="245">
        <f>SUM(C9:G9)</f>
        <v>884777</v>
      </c>
    </row>
    <row r="10" spans="2:8" ht="13.5" customHeight="1">
      <c r="B10" s="242" t="s">
        <v>194</v>
      </c>
      <c r="C10" s="261"/>
      <c r="D10" s="261"/>
      <c r="E10" s="261"/>
      <c r="F10" s="261"/>
      <c r="G10" s="259"/>
      <c r="H10" s="261"/>
    </row>
    <row r="11" spans="2:8" ht="12" thickBot="1">
      <c r="B11" s="239" t="s">
        <v>195</v>
      </c>
      <c r="C11" s="262"/>
      <c r="D11" s="262"/>
      <c r="E11" s="262"/>
      <c r="F11" s="262"/>
      <c r="G11" s="260"/>
      <c r="H11" s="262"/>
    </row>
    <row r="12" spans="2:8" ht="15" customHeight="1" thickBot="1">
      <c r="B12" s="239" t="s">
        <v>196</v>
      </c>
      <c r="C12" s="241">
        <v>2000000</v>
      </c>
      <c r="D12" s="240"/>
      <c r="E12" s="240"/>
      <c r="F12" s="240"/>
      <c r="G12" s="243"/>
      <c r="H12" s="245"/>
    </row>
    <row r="13" spans="2:8" ht="17.25" customHeight="1" thickBot="1">
      <c r="B13" s="239" t="s">
        <v>197</v>
      </c>
      <c r="C13" s="240"/>
      <c r="D13" s="240"/>
      <c r="E13" s="240"/>
      <c r="F13" s="241">
        <v>7958</v>
      </c>
      <c r="G13" s="243"/>
      <c r="H13" s="240"/>
    </row>
    <row r="14" spans="2:8" ht="15.75" customHeight="1" thickBot="1">
      <c r="B14" s="239" t="s">
        <v>198</v>
      </c>
      <c r="C14" s="240"/>
      <c r="D14" s="240"/>
      <c r="E14" s="240"/>
      <c r="F14" s="240"/>
      <c r="G14" s="243"/>
      <c r="H14" s="240"/>
    </row>
    <row r="15" spans="2:8" ht="22.5" customHeight="1" thickBot="1">
      <c r="B15" s="236" t="s">
        <v>371</v>
      </c>
      <c r="C15" s="244">
        <f>SUM(C8:C14)</f>
        <v>2100000</v>
      </c>
      <c r="D15" s="238"/>
      <c r="E15" s="238"/>
      <c r="F15" s="237">
        <f>SUM(F8:F14)</f>
        <v>7958</v>
      </c>
      <c r="G15" s="244">
        <f>SUM(G9:G14)</f>
        <v>884777</v>
      </c>
      <c r="H15" s="244">
        <f>SUM(H8:H14)</f>
        <v>2992735</v>
      </c>
    </row>
    <row r="16" spans="2:8" ht="23.25" thickBot="1">
      <c r="B16" s="239" t="s">
        <v>397</v>
      </c>
      <c r="C16" s="245"/>
      <c r="D16" s="245"/>
      <c r="E16" s="245"/>
      <c r="F16" s="245"/>
      <c r="G16" s="245">
        <v>6818</v>
      </c>
      <c r="H16" s="245">
        <v>6818</v>
      </c>
    </row>
    <row r="17" spans="1:8" ht="13.5" customHeight="1">
      <c r="B17" s="242" t="s">
        <v>194</v>
      </c>
      <c r="C17" s="261"/>
      <c r="D17" s="261"/>
      <c r="E17" s="261"/>
      <c r="F17" s="261"/>
      <c r="G17" s="263">
        <v>-884777</v>
      </c>
      <c r="H17" s="265">
        <v>-884777</v>
      </c>
    </row>
    <row r="18" spans="1:8" ht="12" thickBot="1">
      <c r="B18" s="239" t="s">
        <v>195</v>
      </c>
      <c r="C18" s="262"/>
      <c r="D18" s="262"/>
      <c r="E18" s="262"/>
      <c r="F18" s="262"/>
      <c r="G18" s="264"/>
      <c r="H18" s="266"/>
    </row>
    <row r="19" spans="1:8" ht="15" customHeight="1" thickBot="1">
      <c r="B19" s="239" t="s">
        <v>196</v>
      </c>
      <c r="C19" s="241"/>
      <c r="D19" s="240"/>
      <c r="E19" s="240"/>
      <c r="F19" s="240"/>
      <c r="G19" s="243"/>
      <c r="H19" s="245"/>
    </row>
    <row r="20" spans="1:8" ht="17.25" customHeight="1" thickBot="1">
      <c r="B20" s="239" t="s">
        <v>197</v>
      </c>
      <c r="C20" s="240"/>
      <c r="D20" s="240"/>
      <c r="E20" s="240"/>
      <c r="F20" s="241"/>
      <c r="G20" s="243"/>
      <c r="H20" s="240"/>
    </row>
    <row r="21" spans="1:8" ht="15.75" customHeight="1" thickBot="1">
      <c r="B21" s="239" t="s">
        <v>198</v>
      </c>
      <c r="C21" s="240"/>
      <c r="D21" s="240"/>
      <c r="E21" s="240"/>
      <c r="F21" s="240"/>
      <c r="G21" s="243"/>
      <c r="H21" s="240"/>
    </row>
    <row r="22" spans="1:8" ht="22.5" customHeight="1" thickBot="1">
      <c r="B22" s="236" t="s">
        <v>398</v>
      </c>
      <c r="C22" s="244">
        <f>SUM(C15:C21)</f>
        <v>2100000</v>
      </c>
      <c r="D22" s="238"/>
      <c r="E22" s="238"/>
      <c r="F22" s="237">
        <f>SUM(F15:F21)</f>
        <v>7958</v>
      </c>
      <c r="G22" s="244">
        <f>SUM(G15:G21)</f>
        <v>6818</v>
      </c>
      <c r="H22" s="244">
        <f>C22+D22+E22+F22+G22</f>
        <v>2114776</v>
      </c>
    </row>
    <row r="23" spans="1:8">
      <c r="B23" s="246"/>
    </row>
    <row r="24" spans="1:8">
      <c r="B24" s="246"/>
    </row>
    <row r="25" spans="1:8" s="226" customFormat="1" ht="12.75">
      <c r="A25" s="247"/>
      <c r="B25" s="226" t="s">
        <v>111</v>
      </c>
      <c r="C25" s="248"/>
      <c r="H25" s="249" t="s">
        <v>384</v>
      </c>
    </row>
    <row r="26" spans="1:8" s="227" customFormat="1" ht="13.5" customHeight="1">
      <c r="A26" s="250"/>
      <c r="B26" s="227" t="s">
        <v>53</v>
      </c>
      <c r="C26" s="251"/>
      <c r="H26" s="252" t="s">
        <v>385</v>
      </c>
    </row>
    <row r="27" spans="1:8">
      <c r="B27" s="246"/>
    </row>
    <row r="28" spans="1:8">
      <c r="B28" s="246"/>
    </row>
    <row r="29" spans="1:8">
      <c r="B29" s="246"/>
    </row>
    <row r="30" spans="1:8">
      <c r="B30" s="246"/>
    </row>
    <row r="31" spans="1:8">
      <c r="B31" s="246"/>
    </row>
    <row r="32" spans="1:8">
      <c r="B32" s="246"/>
    </row>
    <row r="33" spans="2:2">
      <c r="B33" s="246"/>
    </row>
    <row r="34" spans="2:2">
      <c r="B34" s="246"/>
    </row>
    <row r="35" spans="2:2">
      <c r="B35" s="246"/>
    </row>
    <row r="36" spans="2:2">
      <c r="B36" s="246"/>
    </row>
    <row r="37" spans="2:2">
      <c r="B37" s="246"/>
    </row>
  </sheetData>
  <mergeCells count="15">
    <mergeCell ref="E17:E18"/>
    <mergeCell ref="F17:F18"/>
    <mergeCell ref="G17:G18"/>
    <mergeCell ref="H17:H18"/>
    <mergeCell ref="C17:C18"/>
    <mergeCell ref="D17:D18"/>
    <mergeCell ref="B5:B6"/>
    <mergeCell ref="F5:F6"/>
    <mergeCell ref="H5:H6"/>
    <mergeCell ref="G10:G11"/>
    <mergeCell ref="H10:H11"/>
    <mergeCell ref="C10:C11"/>
    <mergeCell ref="D10:D11"/>
    <mergeCell ref="E10:E11"/>
    <mergeCell ref="F10:F11"/>
  </mergeCells>
  <phoneticPr fontId="31" type="noConversion"/>
  <pageMargins left="0.27" right="0.16" top="0.7" bottom="1" header="0.5" footer="0.5"/>
  <pageSetup orientation="portrait" r:id="rId1"/>
  <headerFooter alignWithMargins="0"/>
  <ignoredErrors>
    <ignoredError sqref="G15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F59"/>
  <sheetViews>
    <sheetView topLeftCell="A19" workbookViewId="0">
      <selection activeCell="A64" sqref="A64"/>
    </sheetView>
  </sheetViews>
  <sheetFormatPr defaultRowHeight="12.75"/>
  <cols>
    <col min="1" max="1" width="61.5703125" customWidth="1"/>
    <col min="2" max="2" width="19.85546875" customWidth="1"/>
    <col min="3" max="3" width="17" style="151" customWidth="1"/>
  </cols>
  <sheetData>
    <row r="1" spans="1:6" ht="5.25" customHeight="1" thickBot="1"/>
    <row r="2" spans="1:6" ht="15.75">
      <c r="A2" s="152" t="s">
        <v>200</v>
      </c>
      <c r="B2" s="269" t="s">
        <v>201</v>
      </c>
      <c r="C2" s="270"/>
    </row>
    <row r="3" spans="1:6" ht="15.75">
      <c r="A3" s="152" t="s">
        <v>202</v>
      </c>
      <c r="B3" s="271" t="s">
        <v>203</v>
      </c>
      <c r="C3" s="272"/>
    </row>
    <row r="4" spans="1:6" ht="5.25" customHeight="1" thickBot="1">
      <c r="A4" s="153"/>
      <c r="B4" s="154"/>
      <c r="C4" s="155"/>
    </row>
    <row r="5" spans="1:6" ht="15.75">
      <c r="A5" s="156" t="s">
        <v>204</v>
      </c>
      <c r="B5" s="273" t="s">
        <v>205</v>
      </c>
      <c r="C5" s="274"/>
      <c r="E5" s="157"/>
    </row>
    <row r="6" spans="1:6" ht="12" customHeight="1">
      <c r="A6" s="196" t="s">
        <v>373</v>
      </c>
      <c r="B6" s="275"/>
      <c r="C6" s="276"/>
    </row>
    <row r="7" spans="1:6" ht="20.25" customHeight="1" thickBot="1">
      <c r="A7" s="197" t="s">
        <v>374</v>
      </c>
      <c r="B7" s="277">
        <v>2012</v>
      </c>
      <c r="C7" s="278"/>
    </row>
    <row r="8" spans="1:6" s="161" customFormat="1" ht="15.75" customHeight="1">
      <c r="A8" s="158" t="s">
        <v>206</v>
      </c>
      <c r="B8" s="159" t="s">
        <v>207</v>
      </c>
      <c r="C8" s="160" t="s">
        <v>208</v>
      </c>
    </row>
    <row r="9" spans="1:6" s="161" customFormat="1" ht="16.5" customHeight="1">
      <c r="A9" s="158" t="s">
        <v>209</v>
      </c>
      <c r="B9" s="162" t="s">
        <v>409</v>
      </c>
      <c r="C9" s="163" t="s">
        <v>410</v>
      </c>
    </row>
    <row r="10" spans="1:6" ht="13.5">
      <c r="A10" s="164" t="s">
        <v>210</v>
      </c>
      <c r="B10" s="165" t="s">
        <v>407</v>
      </c>
      <c r="C10" s="165" t="s">
        <v>408</v>
      </c>
    </row>
    <row r="11" spans="1:6">
      <c r="A11" s="166" t="s">
        <v>211</v>
      </c>
      <c r="B11" s="167"/>
      <c r="C11" s="168" t="s">
        <v>372</v>
      </c>
    </row>
    <row r="12" spans="1:6">
      <c r="A12" s="166" t="s">
        <v>212</v>
      </c>
      <c r="B12" s="167"/>
      <c r="C12" s="168" t="s">
        <v>213</v>
      </c>
      <c r="D12" s="63"/>
    </row>
    <row r="13" spans="1:6">
      <c r="A13" s="166" t="s">
        <v>214</v>
      </c>
      <c r="B13" s="167"/>
      <c r="C13" s="168" t="s">
        <v>215</v>
      </c>
    </row>
    <row r="14" spans="1:6">
      <c r="A14" s="169" t="s">
        <v>216</v>
      </c>
      <c r="B14" s="167"/>
      <c r="C14" s="168" t="s">
        <v>217</v>
      </c>
    </row>
    <row r="15" spans="1:6">
      <c r="A15" s="166" t="s">
        <v>218</v>
      </c>
      <c r="B15" s="167"/>
      <c r="C15" s="168" t="s">
        <v>219</v>
      </c>
    </row>
    <row r="16" spans="1:6" ht="12.75" customHeight="1">
      <c r="A16" s="166" t="s">
        <v>220</v>
      </c>
      <c r="B16" s="167"/>
      <c r="C16" s="168" t="s">
        <v>221</v>
      </c>
      <c r="D16" s="63"/>
      <c r="F16" s="63"/>
    </row>
    <row r="17" spans="1:6">
      <c r="A17" s="166" t="s">
        <v>222</v>
      </c>
      <c r="B17" s="167"/>
      <c r="C17" s="168" t="s">
        <v>223</v>
      </c>
    </row>
    <row r="18" spans="1:6">
      <c r="A18" s="170" t="s">
        <v>224</v>
      </c>
      <c r="B18" s="167"/>
      <c r="C18" s="168" t="s">
        <v>225</v>
      </c>
      <c r="F18" s="63"/>
    </row>
    <row r="19" spans="1:6">
      <c r="A19" s="171" t="s">
        <v>226</v>
      </c>
      <c r="B19" s="167"/>
      <c r="C19" s="176" t="s">
        <v>381</v>
      </c>
      <c r="D19" s="63"/>
    </row>
    <row r="20" spans="1:6">
      <c r="A20" s="166" t="s">
        <v>227</v>
      </c>
      <c r="B20" s="167"/>
      <c r="C20" s="168" t="s">
        <v>228</v>
      </c>
    </row>
    <row r="21" spans="1:6" ht="12.75" customHeight="1">
      <c r="A21" s="170" t="s">
        <v>229</v>
      </c>
      <c r="B21" s="167"/>
      <c r="C21" s="168" t="s">
        <v>230</v>
      </c>
    </row>
    <row r="22" spans="1:6">
      <c r="A22" s="166" t="s">
        <v>231</v>
      </c>
      <c r="B22" s="167"/>
      <c r="C22" s="168" t="s">
        <v>232</v>
      </c>
    </row>
    <row r="23" spans="1:6">
      <c r="A23" s="166" t="s">
        <v>233</v>
      </c>
      <c r="B23" s="167"/>
      <c r="C23" s="168" t="s">
        <v>234</v>
      </c>
      <c r="D23" s="63"/>
    </row>
    <row r="24" spans="1:6">
      <c r="A24" s="166" t="s">
        <v>235</v>
      </c>
      <c r="B24" s="167"/>
      <c r="C24" s="168" t="s">
        <v>236</v>
      </c>
    </row>
    <row r="25" spans="1:6">
      <c r="A25" s="166" t="s">
        <v>237</v>
      </c>
      <c r="B25" s="167"/>
      <c r="C25" s="168" t="s">
        <v>238</v>
      </c>
    </row>
    <row r="26" spans="1:6">
      <c r="A26" s="166" t="s">
        <v>239</v>
      </c>
      <c r="B26" s="167"/>
      <c r="C26" s="168" t="s">
        <v>240</v>
      </c>
    </row>
    <row r="27" spans="1:6" ht="15.75" customHeight="1">
      <c r="A27" s="170" t="s">
        <v>241</v>
      </c>
      <c r="B27" s="167"/>
      <c r="C27" s="168" t="s">
        <v>242</v>
      </c>
    </row>
    <row r="28" spans="1:6">
      <c r="A28" s="166" t="s">
        <v>243</v>
      </c>
      <c r="B28" s="167"/>
      <c r="C28" s="168" t="s">
        <v>244</v>
      </c>
      <c r="D28" s="63"/>
    </row>
    <row r="29" spans="1:6">
      <c r="A29" s="166" t="s">
        <v>245</v>
      </c>
      <c r="B29" s="167"/>
      <c r="C29" s="168" t="s">
        <v>246</v>
      </c>
    </row>
    <row r="30" spans="1:6">
      <c r="A30" s="166" t="s">
        <v>247</v>
      </c>
      <c r="B30" s="167"/>
      <c r="C30" s="168"/>
      <c r="E30" s="63"/>
    </row>
    <row r="31" spans="1:6">
      <c r="A31" s="166" t="s">
        <v>248</v>
      </c>
      <c r="B31" s="167"/>
      <c r="C31" s="168" t="s">
        <v>249</v>
      </c>
    </row>
    <row r="32" spans="1:6" s="161" customFormat="1" ht="14.25" customHeight="1">
      <c r="A32" s="158" t="s">
        <v>250</v>
      </c>
      <c r="B32" s="172"/>
      <c r="C32" s="173"/>
    </row>
    <row r="33" spans="1:3" ht="13.5">
      <c r="A33" s="164" t="s">
        <v>251</v>
      </c>
      <c r="B33" s="174" t="s">
        <v>252</v>
      </c>
      <c r="C33" s="168" t="s">
        <v>253</v>
      </c>
    </row>
    <row r="34" spans="1:3" ht="13.5">
      <c r="A34" s="164" t="s">
        <v>254</v>
      </c>
      <c r="B34" s="175"/>
      <c r="C34" s="176" t="s">
        <v>411</v>
      </c>
    </row>
    <row r="35" spans="1:3">
      <c r="A35" s="166" t="s">
        <v>255</v>
      </c>
      <c r="B35" s="167"/>
      <c r="C35" s="168" t="s">
        <v>256</v>
      </c>
    </row>
    <row r="36" spans="1:3">
      <c r="A36" s="166" t="s">
        <v>257</v>
      </c>
      <c r="B36" s="167"/>
      <c r="C36" s="168" t="s">
        <v>382</v>
      </c>
    </row>
    <row r="37" spans="1:3">
      <c r="A37" s="166" t="s">
        <v>258</v>
      </c>
      <c r="B37" s="167"/>
      <c r="C37" s="168" t="s">
        <v>259</v>
      </c>
    </row>
    <row r="38" spans="1:3" ht="13.5">
      <c r="A38" s="164" t="s">
        <v>260</v>
      </c>
      <c r="B38" s="174" t="s">
        <v>261</v>
      </c>
      <c r="C38" s="168" t="s">
        <v>262</v>
      </c>
    </row>
    <row r="39" spans="1:3" ht="13.5">
      <c r="A39" s="164" t="s">
        <v>263</v>
      </c>
      <c r="B39" s="167"/>
      <c r="C39" s="168" t="s">
        <v>264</v>
      </c>
    </row>
    <row r="40" spans="1:3" ht="13.5">
      <c r="A40" s="164" t="s">
        <v>265</v>
      </c>
      <c r="B40" s="167"/>
      <c r="C40" s="176" t="s">
        <v>412</v>
      </c>
    </row>
    <row r="41" spans="1:3" ht="13.5">
      <c r="A41" s="164" t="s">
        <v>266</v>
      </c>
      <c r="B41" s="167"/>
      <c r="C41" s="176" t="s">
        <v>413</v>
      </c>
    </row>
    <row r="42" spans="1:3" ht="13.5">
      <c r="A42" s="164" t="s">
        <v>267</v>
      </c>
      <c r="B42" s="174" t="s">
        <v>268</v>
      </c>
      <c r="C42" s="168" t="s">
        <v>269</v>
      </c>
    </row>
    <row r="43" spans="1:3" ht="13.5">
      <c r="A43" s="164" t="s">
        <v>270</v>
      </c>
      <c r="B43" s="167"/>
      <c r="C43" s="176" t="s">
        <v>414</v>
      </c>
    </row>
    <row r="44" spans="1:3" ht="13.5">
      <c r="A44" s="164" t="s">
        <v>271</v>
      </c>
      <c r="B44" s="167"/>
      <c r="C44" s="168" t="s">
        <v>383</v>
      </c>
    </row>
    <row r="45" spans="1:3" ht="13.5">
      <c r="A45" s="164" t="s">
        <v>272</v>
      </c>
      <c r="B45" s="167"/>
      <c r="C45" s="168" t="s">
        <v>273</v>
      </c>
    </row>
    <row r="46" spans="1:3" ht="13.5">
      <c r="A46" s="164" t="s">
        <v>274</v>
      </c>
      <c r="B46" s="167"/>
      <c r="C46" s="168" t="s">
        <v>275</v>
      </c>
    </row>
    <row r="47" spans="1:3" ht="13.5">
      <c r="A47" s="164" t="s">
        <v>276</v>
      </c>
      <c r="B47" s="167"/>
      <c r="C47" s="168" t="s">
        <v>277</v>
      </c>
    </row>
    <row r="48" spans="1:3" s="161" customFormat="1" ht="13.5" customHeight="1">
      <c r="A48" s="158" t="s">
        <v>278</v>
      </c>
      <c r="B48" s="172"/>
      <c r="C48" s="173"/>
    </row>
    <row r="49" spans="1:6" ht="13.5">
      <c r="A49" s="164" t="s">
        <v>279</v>
      </c>
      <c r="B49" s="165" t="s">
        <v>417</v>
      </c>
      <c r="C49" s="176" t="s">
        <v>418</v>
      </c>
    </row>
    <row r="50" spans="1:6">
      <c r="A50" s="166" t="s">
        <v>280</v>
      </c>
      <c r="B50" s="174" t="s">
        <v>281</v>
      </c>
      <c r="C50" s="168" t="s">
        <v>282</v>
      </c>
      <c r="F50" s="63"/>
    </row>
    <row r="51" spans="1:6">
      <c r="A51" s="166" t="s">
        <v>283</v>
      </c>
      <c r="B51" s="174" t="s">
        <v>416</v>
      </c>
      <c r="C51" s="168" t="s">
        <v>419</v>
      </c>
      <c r="D51" s="63"/>
    </row>
    <row r="52" spans="1:6">
      <c r="A52" s="166" t="s">
        <v>284</v>
      </c>
      <c r="B52" s="174" t="s">
        <v>285</v>
      </c>
      <c r="C52" s="168" t="s">
        <v>286</v>
      </c>
    </row>
    <row r="53" spans="1:6">
      <c r="A53" s="166" t="s">
        <v>287</v>
      </c>
      <c r="B53" s="174" t="s">
        <v>288</v>
      </c>
      <c r="C53" s="168" t="s">
        <v>289</v>
      </c>
    </row>
    <row r="54" spans="1:6" ht="14.25" thickBot="1">
      <c r="A54" s="164" t="s">
        <v>290</v>
      </c>
      <c r="B54" s="177"/>
      <c r="C54" s="178" t="s">
        <v>291</v>
      </c>
    </row>
    <row r="55" spans="1:6">
      <c r="A55" s="279" t="s">
        <v>292</v>
      </c>
      <c r="B55" s="279"/>
      <c r="C55" s="279"/>
    </row>
    <row r="56" spans="1:6">
      <c r="A56" s="179" t="s">
        <v>415</v>
      </c>
      <c r="B56" s="179"/>
      <c r="C56" s="179"/>
    </row>
    <row r="57" spans="1:6">
      <c r="A57" s="280" t="s">
        <v>386</v>
      </c>
      <c r="B57" s="280"/>
      <c r="C57" s="280"/>
    </row>
    <row r="58" spans="1:6">
      <c r="A58" s="267" t="s">
        <v>293</v>
      </c>
      <c r="B58" s="267"/>
      <c r="C58" s="267"/>
    </row>
    <row r="59" spans="1:6">
      <c r="A59" s="268" t="s">
        <v>294</v>
      </c>
      <c r="B59" s="268"/>
      <c r="C59" s="268"/>
    </row>
  </sheetData>
  <mergeCells count="8">
    <mergeCell ref="A58:C58"/>
    <mergeCell ref="A59:C59"/>
    <mergeCell ref="B2:C2"/>
    <mergeCell ref="B3:C3"/>
    <mergeCell ref="B5:C6"/>
    <mergeCell ref="B7:C7"/>
    <mergeCell ref="A55:C55"/>
    <mergeCell ref="A57:C57"/>
  </mergeCells>
  <phoneticPr fontId="31" type="noConversion"/>
  <pageMargins left="0.26" right="0.22" top="0.27" bottom="0.26" header="0.17" footer="0.17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H36" sqref="H36"/>
    </sheetView>
  </sheetViews>
  <sheetFormatPr defaultRowHeight="12.75"/>
  <cols>
    <col min="1" max="1" width="2.42578125" customWidth="1"/>
    <col min="2" max="2" width="4.5703125" customWidth="1"/>
    <col min="3" max="3" width="19.28515625" bestFit="1" customWidth="1"/>
    <col min="4" max="4" width="7" customWidth="1"/>
    <col min="5" max="5" width="18.5703125" bestFit="1" customWidth="1"/>
    <col min="6" max="6" width="11.140625" customWidth="1"/>
    <col min="7" max="7" width="13.140625" customWidth="1"/>
    <col min="8" max="8" width="19.42578125" customWidth="1"/>
  </cols>
  <sheetData>
    <row r="1" spans="2:12" ht="15">
      <c r="B1" s="180" t="s">
        <v>295</v>
      </c>
    </row>
    <row r="2" spans="2:12" ht="15">
      <c r="B2" s="181" t="s">
        <v>296</v>
      </c>
      <c r="C2" s="181"/>
    </row>
    <row r="3" spans="2:12" ht="15">
      <c r="B3" s="181" t="s">
        <v>297</v>
      </c>
      <c r="C3" s="181"/>
    </row>
    <row r="4" spans="2:12" ht="15">
      <c r="B4" s="181"/>
      <c r="C4" s="181"/>
    </row>
    <row r="5" spans="2:12" ht="15">
      <c r="B5" s="181"/>
      <c r="C5" s="181"/>
    </row>
    <row r="6" spans="2:12" ht="21">
      <c r="B6" s="281" t="s">
        <v>399</v>
      </c>
      <c r="C6" s="281"/>
      <c r="D6" s="281"/>
      <c r="E6" s="281"/>
      <c r="F6" s="281"/>
      <c r="G6" s="281"/>
      <c r="H6" s="281"/>
      <c r="I6" s="182"/>
      <c r="J6" s="182"/>
      <c r="K6" s="182"/>
      <c r="L6" s="182"/>
    </row>
    <row r="8" spans="2:12" ht="15">
      <c r="B8" s="183" t="s">
        <v>30</v>
      </c>
      <c r="C8" s="183" t="s">
        <v>298</v>
      </c>
      <c r="D8" s="183" t="s">
        <v>299</v>
      </c>
      <c r="E8" s="183" t="s">
        <v>402</v>
      </c>
      <c r="F8" s="183" t="s">
        <v>300</v>
      </c>
      <c r="G8" s="183" t="s">
        <v>301</v>
      </c>
      <c r="H8" s="183" t="s">
        <v>403</v>
      </c>
    </row>
    <row r="9" spans="2:12">
      <c r="B9" s="58">
        <v>1</v>
      </c>
      <c r="C9" s="58" t="s">
        <v>302</v>
      </c>
      <c r="D9" s="58"/>
      <c r="E9" s="58">
        <v>0</v>
      </c>
      <c r="F9" s="58"/>
      <c r="G9" s="58"/>
      <c r="H9" s="58">
        <f>D9+E9+F9-G9</f>
        <v>0</v>
      </c>
    </row>
    <row r="10" spans="2:12">
      <c r="B10" s="58">
        <v>2</v>
      </c>
      <c r="C10" s="58" t="s">
        <v>303</v>
      </c>
      <c r="D10" s="58"/>
      <c r="E10" s="58">
        <v>0</v>
      </c>
      <c r="F10" s="58"/>
      <c r="G10" s="58"/>
      <c r="H10" s="58">
        <f t="shared" ref="H10:H15" si="0">D10+E10+F10-G10</f>
        <v>0</v>
      </c>
    </row>
    <row r="11" spans="2:12">
      <c r="B11" s="58">
        <v>3</v>
      </c>
      <c r="C11" s="58" t="s">
        <v>304</v>
      </c>
      <c r="D11" s="58"/>
      <c r="E11" s="58">
        <v>0</v>
      </c>
      <c r="F11" s="58"/>
      <c r="G11" s="58"/>
      <c r="H11" s="58">
        <f t="shared" si="0"/>
        <v>0</v>
      </c>
    </row>
    <row r="12" spans="2:12">
      <c r="B12" s="58">
        <v>4</v>
      </c>
      <c r="C12" s="58" t="s">
        <v>305</v>
      </c>
      <c r="D12" s="58"/>
      <c r="E12" s="184">
        <v>3636455</v>
      </c>
      <c r="F12" s="58">
        <v>0</v>
      </c>
      <c r="G12" s="58">
        <v>0</v>
      </c>
      <c r="H12" s="184">
        <f>D12+E12+F12-G12</f>
        <v>3636455</v>
      </c>
    </row>
    <row r="13" spans="2:12">
      <c r="B13" s="58">
        <v>5</v>
      </c>
      <c r="C13" s="58" t="s">
        <v>306</v>
      </c>
      <c r="D13" s="58"/>
      <c r="E13" s="58">
        <v>0</v>
      </c>
      <c r="F13" s="58"/>
      <c r="G13" s="58"/>
      <c r="H13" s="58">
        <f t="shared" si="0"/>
        <v>0</v>
      </c>
    </row>
    <row r="14" spans="2:12">
      <c r="B14" s="58">
        <v>6</v>
      </c>
      <c r="C14" s="58" t="s">
        <v>307</v>
      </c>
      <c r="D14" s="58"/>
      <c r="E14" s="58">
        <v>0</v>
      </c>
      <c r="F14" s="58"/>
      <c r="G14" s="58"/>
      <c r="H14" s="58">
        <f t="shared" si="0"/>
        <v>0</v>
      </c>
    </row>
    <row r="15" spans="2:12" ht="15">
      <c r="B15" s="185"/>
      <c r="C15" s="183" t="s">
        <v>193</v>
      </c>
      <c r="D15" s="186">
        <f>D9+D10+D11+D12+D13+D14</f>
        <v>0</v>
      </c>
      <c r="E15" s="187">
        <f>E9+E10+E11+E12+E13+E14</f>
        <v>3636455</v>
      </c>
      <c r="F15" s="186">
        <f>F9+F10+F11+F12+F13+F14</f>
        <v>0</v>
      </c>
      <c r="G15" s="186">
        <f>G9+G10+G11+G12+G13+G14</f>
        <v>0</v>
      </c>
      <c r="H15" s="187">
        <f t="shared" si="0"/>
        <v>3636455</v>
      </c>
    </row>
    <row r="18" spans="2:8" ht="21">
      <c r="B18" s="281" t="s">
        <v>400</v>
      </c>
      <c r="C18" s="281"/>
      <c r="D18" s="281"/>
      <c r="E18" s="281"/>
      <c r="F18" s="281"/>
      <c r="G18" s="281"/>
      <c r="H18" s="281"/>
    </row>
    <row r="20" spans="2:8" ht="15">
      <c r="B20" s="188" t="s">
        <v>30</v>
      </c>
      <c r="C20" s="188" t="s">
        <v>298</v>
      </c>
      <c r="D20" s="188" t="s">
        <v>299</v>
      </c>
      <c r="E20" s="183" t="s">
        <v>402</v>
      </c>
      <c r="F20" s="183" t="s">
        <v>300</v>
      </c>
      <c r="G20" s="183" t="s">
        <v>301</v>
      </c>
      <c r="H20" s="183" t="s">
        <v>403</v>
      </c>
    </row>
    <row r="21" spans="2:8">
      <c r="B21" s="58">
        <v>1</v>
      </c>
      <c r="C21" s="58" t="s">
        <v>302</v>
      </c>
      <c r="D21" s="58"/>
      <c r="E21" s="58">
        <v>0</v>
      </c>
      <c r="F21" s="58"/>
      <c r="G21" s="58"/>
      <c r="H21" s="58">
        <f>D21+E21+F21-G21</f>
        <v>0</v>
      </c>
    </row>
    <row r="22" spans="2:8">
      <c r="B22" s="58">
        <v>2</v>
      </c>
      <c r="C22" s="58" t="s">
        <v>303</v>
      </c>
      <c r="D22" s="58"/>
      <c r="E22" s="58">
        <v>0</v>
      </c>
      <c r="F22" s="58"/>
      <c r="G22" s="58"/>
      <c r="H22" s="58">
        <f t="shared" ref="H22:H27" si="1">D22+E22+F22-G22</f>
        <v>0</v>
      </c>
    </row>
    <row r="23" spans="2:8">
      <c r="B23" s="58">
        <v>3</v>
      </c>
      <c r="C23" s="58" t="s">
        <v>304</v>
      </c>
      <c r="D23" s="58"/>
      <c r="E23" s="58">
        <v>0</v>
      </c>
      <c r="F23" s="58"/>
      <c r="G23" s="58"/>
      <c r="H23" s="58">
        <f t="shared" si="1"/>
        <v>0</v>
      </c>
    </row>
    <row r="24" spans="2:8">
      <c r="B24" s="58">
        <v>4</v>
      </c>
      <c r="C24" s="58" t="s">
        <v>305</v>
      </c>
      <c r="D24" s="58"/>
      <c r="E24" s="184">
        <v>1912820</v>
      </c>
      <c r="F24" s="184">
        <v>344727</v>
      </c>
      <c r="G24" s="58"/>
      <c r="H24" s="184">
        <f t="shared" si="1"/>
        <v>2257547</v>
      </c>
    </row>
    <row r="25" spans="2:8">
      <c r="B25" s="58">
        <v>5</v>
      </c>
      <c r="C25" s="58" t="s">
        <v>306</v>
      </c>
      <c r="D25" s="58"/>
      <c r="E25" s="58">
        <v>0</v>
      </c>
      <c r="F25" s="184"/>
      <c r="G25" s="58"/>
      <c r="H25" s="58">
        <f t="shared" si="1"/>
        <v>0</v>
      </c>
    </row>
    <row r="26" spans="2:8">
      <c r="B26" s="58">
        <v>6</v>
      </c>
      <c r="C26" s="58" t="s">
        <v>307</v>
      </c>
      <c r="D26" s="58"/>
      <c r="E26" s="58">
        <v>0</v>
      </c>
      <c r="F26" s="184"/>
      <c r="G26" s="58"/>
      <c r="H26" s="58">
        <f t="shared" si="1"/>
        <v>0</v>
      </c>
    </row>
    <row r="27" spans="2:8" ht="15">
      <c r="B27" s="185"/>
      <c r="C27" s="183" t="s">
        <v>193</v>
      </c>
      <c r="D27" s="189">
        <f>D21+D22+D23+D24+D25+D26</f>
        <v>0</v>
      </c>
      <c r="E27" s="187">
        <f>E21+E22+E23+E24+E25+E26</f>
        <v>1912820</v>
      </c>
      <c r="F27" s="187">
        <f>F21+F22+F23+F24+F25+F26</f>
        <v>344727</v>
      </c>
      <c r="G27" s="189">
        <f>G21+G22+G23+G24+G25+G26</f>
        <v>0</v>
      </c>
      <c r="H27" s="187">
        <f t="shared" si="1"/>
        <v>2257547</v>
      </c>
    </row>
    <row r="30" spans="2:8" ht="21">
      <c r="B30" s="281" t="s">
        <v>401</v>
      </c>
      <c r="C30" s="281"/>
      <c r="D30" s="281"/>
      <c r="E30" s="281"/>
      <c r="F30" s="281"/>
      <c r="G30" s="281"/>
      <c r="H30" s="281"/>
    </row>
    <row r="32" spans="2:8" ht="15">
      <c r="B32" s="183" t="s">
        <v>30</v>
      </c>
      <c r="C32" s="183" t="s">
        <v>298</v>
      </c>
      <c r="D32" s="183" t="s">
        <v>299</v>
      </c>
      <c r="E32" s="183" t="s">
        <v>402</v>
      </c>
      <c r="F32" s="183" t="s">
        <v>300</v>
      </c>
      <c r="G32" s="183" t="s">
        <v>301</v>
      </c>
      <c r="H32" s="183" t="s">
        <v>403</v>
      </c>
    </row>
    <row r="33" spans="1:8">
      <c r="B33" s="58">
        <v>1</v>
      </c>
      <c r="C33" s="58" t="s">
        <v>302</v>
      </c>
      <c r="D33" s="58"/>
      <c r="E33" s="58">
        <v>0</v>
      </c>
      <c r="F33" s="58"/>
      <c r="G33" s="58"/>
      <c r="H33" s="58">
        <f>D33+E33+F33-G33</f>
        <v>0</v>
      </c>
    </row>
    <row r="34" spans="1:8">
      <c r="B34" s="58">
        <v>2</v>
      </c>
      <c r="C34" s="58" t="s">
        <v>303</v>
      </c>
      <c r="D34" s="58"/>
      <c r="E34" s="58">
        <v>0</v>
      </c>
      <c r="F34" s="58"/>
      <c r="G34" s="58"/>
      <c r="H34" s="58">
        <f>D34+E34+F34-G34</f>
        <v>0</v>
      </c>
    </row>
    <row r="35" spans="1:8">
      <c r="B35" s="58">
        <v>3</v>
      </c>
      <c r="C35" s="58" t="s">
        <v>304</v>
      </c>
      <c r="D35" s="58"/>
      <c r="E35" s="58">
        <v>0</v>
      </c>
      <c r="F35" s="58"/>
      <c r="G35" s="58"/>
      <c r="H35" s="58">
        <f>D35+E35+F35-G35</f>
        <v>0</v>
      </c>
    </row>
    <row r="36" spans="1:8">
      <c r="B36" s="58">
        <v>4</v>
      </c>
      <c r="C36" s="58" t="s">
        <v>305</v>
      </c>
      <c r="D36" s="58"/>
      <c r="E36" s="184">
        <f>E12-E24</f>
        <v>1723635</v>
      </c>
      <c r="F36" s="184"/>
      <c r="G36" s="184"/>
      <c r="H36" s="184">
        <f>H12-H24</f>
        <v>1378908</v>
      </c>
    </row>
    <row r="37" spans="1:8">
      <c r="B37" s="58">
        <v>5</v>
      </c>
      <c r="C37" s="58" t="s">
        <v>306</v>
      </c>
      <c r="D37" s="58"/>
      <c r="E37" s="58">
        <v>0</v>
      </c>
      <c r="F37" s="58"/>
      <c r="G37" s="58"/>
      <c r="H37" s="58">
        <f>D37+E37+F37-G37</f>
        <v>0</v>
      </c>
    </row>
    <row r="38" spans="1:8">
      <c r="B38" s="58">
        <v>7</v>
      </c>
      <c r="C38" s="58" t="s">
        <v>307</v>
      </c>
      <c r="D38" s="58"/>
      <c r="E38" s="58">
        <v>0</v>
      </c>
      <c r="F38" s="58"/>
      <c r="G38" s="58"/>
      <c r="H38" s="58">
        <f>D38+E38+F38-G38</f>
        <v>0</v>
      </c>
    </row>
    <row r="39" spans="1:8" ht="15">
      <c r="B39" s="185"/>
      <c r="C39" s="183" t="s">
        <v>193</v>
      </c>
      <c r="D39" s="185">
        <f>D33+D34+D35+D36+D37+D38</f>
        <v>0</v>
      </c>
      <c r="E39" s="187">
        <f>E33+E34+E35+E36+E37+E38</f>
        <v>1723635</v>
      </c>
      <c r="F39" s="187">
        <f>F33+F34+F35+F36+F37+F38</f>
        <v>0</v>
      </c>
      <c r="G39" s="187">
        <f>G33+G34+G35+G36+G37+G38</f>
        <v>0</v>
      </c>
      <c r="H39" s="187">
        <f>H15-H27</f>
        <v>1378908</v>
      </c>
    </row>
    <row r="43" spans="1:8" s="70" customFormat="1" ht="15">
      <c r="A43" s="105"/>
      <c r="B43" s="223" t="s">
        <v>111</v>
      </c>
      <c r="C43" s="111"/>
      <c r="H43" s="224" t="s">
        <v>384</v>
      </c>
    </row>
    <row r="44" spans="1:8" s="70" customFormat="1" ht="13.5" customHeight="1">
      <c r="A44" s="105"/>
      <c r="B44" s="223" t="s">
        <v>53</v>
      </c>
      <c r="C44" s="111"/>
      <c r="H44" s="224" t="s">
        <v>385</v>
      </c>
    </row>
  </sheetData>
  <mergeCells count="3">
    <mergeCell ref="B6:H6"/>
    <mergeCell ref="B18:H18"/>
    <mergeCell ref="B30:H30"/>
  </mergeCells>
  <phoneticPr fontId="31" type="noConversion"/>
  <pageMargins left="0.39" right="0.28999999999999998" top="0.45" bottom="0.4" header="0.31" footer="0.24"/>
  <pageSetup orientation="portrait" r:id="rId1"/>
  <headerFooter alignWithMargins="0"/>
  <ignoredErrors>
    <ignoredError sqref="H3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selection activeCell="D48" sqref="D48"/>
    </sheetView>
  </sheetViews>
  <sheetFormatPr defaultRowHeight="11.25"/>
  <cols>
    <col min="1" max="1" width="4.42578125" style="200" customWidth="1"/>
    <col min="2" max="2" width="12.28515625" style="157" customWidth="1"/>
    <col min="3" max="3" width="40.140625" style="157" bestFit="1" customWidth="1"/>
    <col min="4" max="4" width="26.140625" style="157" customWidth="1"/>
    <col min="5" max="16384" width="9.140625" style="157"/>
  </cols>
  <sheetData>
    <row r="1" spans="1:4">
      <c r="B1" s="201" t="s">
        <v>309</v>
      </c>
    </row>
    <row r="2" spans="1:4">
      <c r="B2" s="201" t="s">
        <v>308</v>
      </c>
    </row>
    <row r="3" spans="1:4">
      <c r="A3" s="268"/>
      <c r="B3" s="268"/>
    </row>
    <row r="4" spans="1:4">
      <c r="A4" s="202"/>
      <c r="B4" s="203"/>
      <c r="C4" s="204" t="s">
        <v>310</v>
      </c>
      <c r="D4" s="205" t="s">
        <v>405</v>
      </c>
    </row>
    <row r="5" spans="1:4" s="210" customFormat="1" ht="12" customHeight="1">
      <c r="A5" s="206">
        <v>1</v>
      </c>
      <c r="B5" s="207" t="s">
        <v>311</v>
      </c>
      <c r="C5" s="208" t="s">
        <v>312</v>
      </c>
      <c r="D5" s="209"/>
    </row>
    <row r="6" spans="1:4" s="210" customFormat="1" ht="12" customHeight="1">
      <c r="A6" s="206">
        <v>2</v>
      </c>
      <c r="B6" s="207" t="s">
        <v>311</v>
      </c>
      <c r="C6" s="208" t="s">
        <v>313</v>
      </c>
      <c r="D6" s="209"/>
    </row>
    <row r="7" spans="1:4" s="210" customFormat="1" ht="12" customHeight="1">
      <c r="A7" s="206">
        <v>3</v>
      </c>
      <c r="B7" s="207" t="s">
        <v>311</v>
      </c>
      <c r="C7" s="208" t="s">
        <v>314</v>
      </c>
      <c r="D7" s="209"/>
    </row>
    <row r="8" spans="1:4" s="210" customFormat="1" ht="12" customHeight="1">
      <c r="A8" s="206">
        <v>4</v>
      </c>
      <c r="B8" s="207" t="s">
        <v>311</v>
      </c>
      <c r="C8" s="208" t="s">
        <v>315</v>
      </c>
      <c r="D8" s="209"/>
    </row>
    <row r="9" spans="1:4" s="210" customFormat="1" ht="12" customHeight="1">
      <c r="A9" s="206">
        <v>5</v>
      </c>
      <c r="B9" s="207" t="s">
        <v>311</v>
      </c>
      <c r="C9" s="208" t="s">
        <v>316</v>
      </c>
      <c r="D9" s="209"/>
    </row>
    <row r="10" spans="1:4" s="210" customFormat="1" ht="12" customHeight="1">
      <c r="A10" s="206">
        <v>6</v>
      </c>
      <c r="B10" s="207" t="s">
        <v>311</v>
      </c>
      <c r="C10" s="208" t="s">
        <v>317</v>
      </c>
      <c r="D10" s="209"/>
    </row>
    <row r="11" spans="1:4" s="210" customFormat="1" ht="12" customHeight="1">
      <c r="A11" s="206">
        <v>7</v>
      </c>
      <c r="B11" s="207" t="s">
        <v>311</v>
      </c>
      <c r="C11" s="208" t="s">
        <v>318</v>
      </c>
      <c r="D11" s="209"/>
    </row>
    <row r="12" spans="1:4" s="210" customFormat="1" ht="12" customHeight="1">
      <c r="A12" s="206">
        <v>8</v>
      </c>
      <c r="B12" s="207" t="s">
        <v>311</v>
      </c>
      <c r="C12" s="208" t="s">
        <v>319</v>
      </c>
      <c r="D12" s="211">
        <v>2241667</v>
      </c>
    </row>
    <row r="13" spans="1:4">
      <c r="A13" s="212" t="s">
        <v>60</v>
      </c>
      <c r="B13" s="204"/>
      <c r="C13" s="204" t="s">
        <v>320</v>
      </c>
      <c r="D13" s="213">
        <f>SUM(D5:D12)</f>
        <v>2241667</v>
      </c>
    </row>
    <row r="14" spans="1:4" s="210" customFormat="1">
      <c r="A14" s="206">
        <v>9</v>
      </c>
      <c r="B14" s="207" t="s">
        <v>321</v>
      </c>
      <c r="C14" s="208" t="s">
        <v>322</v>
      </c>
      <c r="D14" s="208"/>
    </row>
    <row r="15" spans="1:4" s="210" customFormat="1">
      <c r="A15" s="206">
        <v>10</v>
      </c>
      <c r="B15" s="207" t="s">
        <v>321</v>
      </c>
      <c r="C15" s="208" t="s">
        <v>323</v>
      </c>
      <c r="D15" s="208"/>
    </row>
    <row r="16" spans="1:4" s="210" customFormat="1">
      <c r="A16" s="206">
        <v>11</v>
      </c>
      <c r="B16" s="207" t="s">
        <v>321</v>
      </c>
      <c r="C16" s="208" t="s">
        <v>324</v>
      </c>
      <c r="D16" s="208"/>
    </row>
    <row r="17" spans="1:4">
      <c r="A17" s="212" t="s">
        <v>68</v>
      </c>
      <c r="B17" s="203"/>
      <c r="C17" s="204" t="s">
        <v>325</v>
      </c>
      <c r="D17" s="203"/>
    </row>
    <row r="18" spans="1:4" s="210" customFormat="1">
      <c r="A18" s="206">
        <v>12</v>
      </c>
      <c r="B18" s="207" t="s">
        <v>326</v>
      </c>
      <c r="C18" s="208" t="s">
        <v>327</v>
      </c>
      <c r="D18" s="208"/>
    </row>
    <row r="19" spans="1:4" s="210" customFormat="1">
      <c r="A19" s="206">
        <v>13</v>
      </c>
      <c r="B19" s="207" t="s">
        <v>326</v>
      </c>
      <c r="C19" s="207" t="s">
        <v>328</v>
      </c>
      <c r="D19" s="208"/>
    </row>
    <row r="20" spans="1:4" s="210" customFormat="1">
      <c r="A20" s="206">
        <v>14</v>
      </c>
      <c r="B20" s="207" t="s">
        <v>326</v>
      </c>
      <c r="C20" s="208" t="s">
        <v>329</v>
      </c>
      <c r="D20" s="208"/>
    </row>
    <row r="21" spans="1:4" s="210" customFormat="1">
      <c r="A21" s="206">
        <v>15</v>
      </c>
      <c r="B21" s="207" t="s">
        <v>326</v>
      </c>
      <c r="C21" s="208" t="s">
        <v>330</v>
      </c>
      <c r="D21" s="208"/>
    </row>
    <row r="22" spans="1:4" s="210" customFormat="1">
      <c r="A22" s="206">
        <v>16</v>
      </c>
      <c r="B22" s="207" t="s">
        <v>326</v>
      </c>
      <c r="C22" s="208" t="s">
        <v>331</v>
      </c>
      <c r="D22" s="208"/>
    </row>
    <row r="23" spans="1:4" s="210" customFormat="1">
      <c r="A23" s="206">
        <v>17</v>
      </c>
      <c r="B23" s="207" t="s">
        <v>326</v>
      </c>
      <c r="C23" s="208" t="s">
        <v>332</v>
      </c>
      <c r="D23" s="208"/>
    </row>
    <row r="24" spans="1:4" s="210" customFormat="1">
      <c r="A24" s="206">
        <v>18</v>
      </c>
      <c r="B24" s="207" t="s">
        <v>326</v>
      </c>
      <c r="C24" s="208" t="s">
        <v>333</v>
      </c>
      <c r="D24" s="208"/>
    </row>
    <row r="25" spans="1:4" s="210" customFormat="1">
      <c r="A25" s="206">
        <v>19</v>
      </c>
      <c r="B25" s="207" t="s">
        <v>326</v>
      </c>
      <c r="C25" s="208" t="s">
        <v>334</v>
      </c>
      <c r="D25" s="208"/>
    </row>
    <row r="26" spans="1:4">
      <c r="A26" s="212" t="s">
        <v>73</v>
      </c>
      <c r="B26" s="203"/>
      <c r="C26" s="204" t="s">
        <v>335</v>
      </c>
      <c r="D26" s="203"/>
    </row>
    <row r="27" spans="1:4" s="210" customFormat="1">
      <c r="A27" s="206">
        <v>20</v>
      </c>
      <c r="B27" s="207" t="s">
        <v>336</v>
      </c>
      <c r="C27" s="208" t="s">
        <v>337</v>
      </c>
      <c r="D27" s="211"/>
    </row>
    <row r="28" spans="1:4" s="210" customFormat="1">
      <c r="A28" s="206">
        <v>21</v>
      </c>
      <c r="B28" s="207" t="s">
        <v>336</v>
      </c>
      <c r="C28" s="208" t="s">
        <v>338</v>
      </c>
      <c r="D28" s="214"/>
    </row>
    <row r="29" spans="1:4" s="210" customFormat="1">
      <c r="A29" s="206">
        <v>22</v>
      </c>
      <c r="B29" s="207" t="s">
        <v>336</v>
      </c>
      <c r="C29" s="208" t="s">
        <v>339</v>
      </c>
      <c r="D29" s="214"/>
    </row>
    <row r="30" spans="1:4" s="210" customFormat="1">
      <c r="A30" s="206">
        <v>23</v>
      </c>
      <c r="B30" s="207" t="s">
        <v>336</v>
      </c>
      <c r="C30" s="208" t="s">
        <v>340</v>
      </c>
      <c r="D30" s="214"/>
    </row>
    <row r="31" spans="1:4">
      <c r="A31" s="212" t="s">
        <v>100</v>
      </c>
      <c r="B31" s="203"/>
      <c r="C31" s="204" t="s">
        <v>341</v>
      </c>
      <c r="D31" s="215">
        <f>SUM(D27:D30)</f>
        <v>0</v>
      </c>
    </row>
    <row r="32" spans="1:4" s="210" customFormat="1">
      <c r="A32" s="206">
        <v>24</v>
      </c>
      <c r="B32" s="207" t="s">
        <v>342</v>
      </c>
      <c r="C32" s="208" t="s">
        <v>343</v>
      </c>
      <c r="D32" s="208"/>
    </row>
    <row r="33" spans="1:4" s="210" customFormat="1">
      <c r="A33" s="206">
        <v>25</v>
      </c>
      <c r="B33" s="207" t="s">
        <v>342</v>
      </c>
      <c r="C33" s="208" t="s">
        <v>344</v>
      </c>
      <c r="D33" s="208"/>
    </row>
    <row r="34" spans="1:4" s="210" customFormat="1">
      <c r="A34" s="206">
        <v>26</v>
      </c>
      <c r="B34" s="207" t="s">
        <v>342</v>
      </c>
      <c r="C34" s="208" t="s">
        <v>345</v>
      </c>
      <c r="D34" s="208"/>
    </row>
    <row r="35" spans="1:4" s="210" customFormat="1">
      <c r="A35" s="206">
        <v>27</v>
      </c>
      <c r="B35" s="207" t="s">
        <v>342</v>
      </c>
      <c r="C35" s="208" t="s">
        <v>346</v>
      </c>
      <c r="D35" s="208"/>
    </row>
    <row r="36" spans="1:4" s="210" customFormat="1">
      <c r="A36" s="206">
        <v>28</v>
      </c>
      <c r="B36" s="207" t="s">
        <v>342</v>
      </c>
      <c r="C36" s="208" t="s">
        <v>347</v>
      </c>
      <c r="D36" s="208"/>
    </row>
    <row r="37" spans="1:4" s="210" customFormat="1">
      <c r="A37" s="206">
        <v>29</v>
      </c>
      <c r="B37" s="207" t="s">
        <v>342</v>
      </c>
      <c r="C37" s="208" t="s">
        <v>348</v>
      </c>
      <c r="D37" s="208"/>
    </row>
    <row r="38" spans="1:4" s="210" customFormat="1">
      <c r="A38" s="206">
        <v>30</v>
      </c>
      <c r="B38" s="207" t="s">
        <v>342</v>
      </c>
      <c r="C38" s="208" t="s">
        <v>349</v>
      </c>
      <c r="D38" s="208"/>
    </row>
    <row r="39" spans="1:4" s="210" customFormat="1">
      <c r="A39" s="206">
        <v>31</v>
      </c>
      <c r="B39" s="207" t="s">
        <v>342</v>
      </c>
      <c r="C39" s="208" t="s">
        <v>350</v>
      </c>
      <c r="D39" s="208"/>
    </row>
    <row r="40" spans="1:4" s="210" customFormat="1">
      <c r="A40" s="206">
        <v>32</v>
      </c>
      <c r="B40" s="207" t="s">
        <v>342</v>
      </c>
      <c r="C40" s="208" t="s">
        <v>351</v>
      </c>
      <c r="D40" s="208"/>
    </row>
    <row r="41" spans="1:4" s="210" customFormat="1">
      <c r="A41" s="206">
        <v>33</v>
      </c>
      <c r="B41" s="207" t="s">
        <v>342</v>
      </c>
      <c r="C41" s="208" t="s">
        <v>352</v>
      </c>
      <c r="D41" s="208"/>
    </row>
    <row r="42" spans="1:4" s="210" customFormat="1">
      <c r="A42" s="206">
        <v>34</v>
      </c>
      <c r="B42" s="207" t="s">
        <v>342</v>
      </c>
      <c r="C42" s="208" t="s">
        <v>353</v>
      </c>
      <c r="D42" s="211">
        <v>6051576</v>
      </c>
    </row>
    <row r="43" spans="1:4">
      <c r="A43" s="212" t="s">
        <v>122</v>
      </c>
      <c r="B43" s="203"/>
      <c r="C43" s="204" t="s">
        <v>354</v>
      </c>
      <c r="D43" s="213">
        <f>SUM(D32:D42)</f>
        <v>6051576</v>
      </c>
    </row>
    <row r="44" spans="1:4">
      <c r="A44" s="202"/>
      <c r="B44" s="203"/>
      <c r="C44" s="212" t="s">
        <v>355</v>
      </c>
      <c r="D44" s="215">
        <f>D13+D17+D26+D31+D43</f>
        <v>8293243</v>
      </c>
    </row>
    <row r="46" spans="1:4">
      <c r="B46" s="283" t="s">
        <v>406</v>
      </c>
      <c r="C46" s="283"/>
      <c r="D46" s="216" t="s">
        <v>356</v>
      </c>
    </row>
    <row r="47" spans="1:4" s="210" customFormat="1">
      <c r="A47" s="217"/>
      <c r="B47" s="282" t="s">
        <v>377</v>
      </c>
      <c r="C47" s="282"/>
      <c r="D47" s="218">
        <v>1</v>
      </c>
    </row>
    <row r="48" spans="1:4" s="210" customFormat="1">
      <c r="A48" s="217"/>
      <c r="B48" s="282" t="s">
        <v>378</v>
      </c>
      <c r="C48" s="282"/>
      <c r="D48" s="218">
        <v>2</v>
      </c>
    </row>
    <row r="49" spans="1:4" s="210" customFormat="1">
      <c r="A49" s="217"/>
      <c r="B49" s="282" t="s">
        <v>357</v>
      </c>
      <c r="C49" s="282"/>
      <c r="D49" s="218">
        <v>0</v>
      </c>
    </row>
    <row r="50" spans="1:4" s="210" customFormat="1">
      <c r="A50" s="217"/>
      <c r="B50" s="282" t="s">
        <v>358</v>
      </c>
      <c r="C50" s="282"/>
      <c r="D50" s="218">
        <v>0</v>
      </c>
    </row>
    <row r="51" spans="1:4" s="210" customFormat="1">
      <c r="A51" s="217"/>
      <c r="B51" s="282" t="s">
        <v>359</v>
      </c>
      <c r="C51" s="282"/>
      <c r="D51" s="218">
        <v>1</v>
      </c>
    </row>
    <row r="52" spans="1:4">
      <c r="B52" s="283" t="s">
        <v>193</v>
      </c>
      <c r="C52" s="283"/>
      <c r="D52" s="219">
        <f>SUM(D47:D51)</f>
        <v>4</v>
      </c>
    </row>
    <row r="55" spans="1:4" s="70" customFormat="1" ht="15">
      <c r="A55" s="105"/>
      <c r="B55" s="223" t="s">
        <v>111</v>
      </c>
      <c r="C55" s="111"/>
      <c r="D55" s="224" t="s">
        <v>384</v>
      </c>
    </row>
    <row r="56" spans="1:4" s="70" customFormat="1" ht="13.5" customHeight="1">
      <c r="A56" s="105"/>
      <c r="B56" s="223" t="s">
        <v>53</v>
      </c>
      <c r="C56" s="111"/>
      <c r="D56" s="224" t="s">
        <v>385</v>
      </c>
    </row>
  </sheetData>
  <mergeCells count="8">
    <mergeCell ref="B51:C51"/>
    <mergeCell ref="B52:C52"/>
    <mergeCell ref="A3:B3"/>
    <mergeCell ref="B46:C46"/>
    <mergeCell ref="B47:C47"/>
    <mergeCell ref="B48:C48"/>
    <mergeCell ref="B49:C49"/>
    <mergeCell ref="B50:C50"/>
  </mergeCells>
  <phoneticPr fontId="31" type="noConversion"/>
  <pageMargins left="0.75" right="0.56999999999999995" top="0.42" bottom="0.49" header="0.33" footer="0.27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9" sqref="A9"/>
    </sheetView>
  </sheetViews>
  <sheetFormatPr defaultRowHeight="12.75"/>
  <cols>
    <col min="1" max="1" width="71.140625" customWidth="1"/>
  </cols>
  <sheetData>
    <row r="1" spans="1:1" ht="15.75">
      <c r="A1" s="190" t="s">
        <v>360</v>
      </c>
    </row>
    <row r="2" spans="1:1" ht="15.75">
      <c r="A2" s="190" t="s">
        <v>361</v>
      </c>
    </row>
    <row r="3" spans="1:1" ht="15.75">
      <c r="A3" s="190" t="s">
        <v>362</v>
      </c>
    </row>
    <row r="4" spans="1:1" ht="15.75">
      <c r="A4" s="194" t="s">
        <v>423</v>
      </c>
    </row>
    <row r="5" spans="1:1" ht="15.75">
      <c r="A5" s="191" t="s">
        <v>363</v>
      </c>
    </row>
    <row r="6" spans="1:1" ht="15.75">
      <c r="A6" s="192"/>
    </row>
    <row r="7" spans="1:1" ht="54" customHeight="1">
      <c r="A7" s="193" t="s">
        <v>404</v>
      </c>
    </row>
    <row r="8" spans="1:1" ht="36" customHeight="1">
      <c r="A8" s="193" t="s">
        <v>364</v>
      </c>
    </row>
    <row r="9" spans="1:1" ht="36" customHeight="1">
      <c r="A9" s="193"/>
    </row>
    <row r="10" spans="1:1" ht="15.75">
      <c r="A10" s="220" t="s">
        <v>365</v>
      </c>
    </row>
    <row r="11" spans="1:1" ht="15.75">
      <c r="A11" s="220" t="s">
        <v>53</v>
      </c>
    </row>
  </sheetData>
  <phoneticPr fontId="3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KAPAKU</vt:lpstr>
      <vt:lpstr>Aktiv-Pasiv</vt:lpstr>
      <vt:lpstr>Ardh-SHpz</vt:lpstr>
      <vt:lpstr>Cash-Flow</vt:lpstr>
      <vt:lpstr>Levizj.Kapital</vt:lpstr>
      <vt:lpstr>E-TAF </vt:lpstr>
      <vt:lpstr>AAMater</vt:lpstr>
      <vt:lpstr>Pasqy.3</vt:lpstr>
      <vt:lpstr>Deklarat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2013-03-27T11:22:01Z</cp:lastPrinted>
  <dcterms:created xsi:type="dcterms:W3CDTF">1996-10-14T23:33:28Z</dcterms:created>
  <dcterms:modified xsi:type="dcterms:W3CDTF">2022-01-08T09:14:36Z</dcterms:modified>
</cp:coreProperties>
</file>