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20 Deklarim\Haxhire Sadiku\"/>
    </mc:Choice>
  </mc:AlternateContent>
  <xr:revisionPtr revIDLastSave="0" documentId="13_ncr:1_{593B9704-A831-4F9F-8D43-F9C83D79FF4A}" xr6:coauthVersionLast="47" xr6:coauthVersionMax="47" xr10:uidLastSave="{00000000-0000-0000-0000-000000000000}"/>
  <bookViews>
    <workbookView xWindow="-120" yWindow="-120" windowWidth="29040" windowHeight="15840" xr2:uid="{703E7963-59CC-48E1-A2A1-398663C280AB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[1]DataBase!$A:$C</definedName>
    <definedName name="MagQ" localSheetId="0">[2]MagQ!$B$7:$V$922</definedName>
    <definedName name="MagQ">[3]MagQ!$B$7:$V$69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/>
  <c r="B15" i="1"/>
  <c r="D15" i="1"/>
  <c r="B16" i="1"/>
  <c r="D16" i="1"/>
  <c r="B17" i="1"/>
  <c r="B42" i="1" s="1"/>
  <c r="B47" i="1" s="1"/>
  <c r="D17" i="1"/>
  <c r="B19" i="1"/>
  <c r="D19" i="1"/>
  <c r="B20" i="1"/>
  <c r="D20" i="1"/>
  <c r="B22" i="1"/>
  <c r="D22" i="1"/>
  <c r="B23" i="1"/>
  <c r="D23" i="1"/>
  <c r="B25" i="1"/>
  <c r="D25" i="1"/>
  <c r="B26" i="1"/>
  <c r="D26" i="1"/>
  <c r="B27" i="1"/>
  <c r="D27" i="1"/>
  <c r="B30" i="1"/>
  <c r="D30" i="1"/>
  <c r="B32" i="1"/>
  <c r="D32" i="1"/>
  <c r="B34" i="1"/>
  <c r="D34" i="1"/>
  <c r="B35" i="1"/>
  <c r="D35" i="1"/>
  <c r="B37" i="1"/>
  <c r="D37" i="1"/>
  <c r="B39" i="1"/>
  <c r="D39" i="1"/>
  <c r="B41" i="1"/>
  <c r="D41" i="1"/>
  <c r="D42" i="1"/>
  <c r="D47" i="1" s="1"/>
  <c r="B44" i="1"/>
  <c r="D44" i="1"/>
  <c r="B45" i="1"/>
  <c r="D45" i="1"/>
  <c r="B46" i="1"/>
  <c r="D46" i="1"/>
  <c r="B50" i="1"/>
  <c r="D50" i="1"/>
  <c r="B51" i="1"/>
  <c r="B55" i="1" s="1"/>
  <c r="D51" i="1"/>
  <c r="B52" i="1"/>
  <c r="D52" i="1"/>
  <c r="B53" i="1"/>
  <c r="D53" i="1"/>
  <c r="D55" i="1" l="1"/>
  <c r="D57" i="1" s="1"/>
  <c r="B57" i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<sst xmlns="http://schemas.openxmlformats.org/spreadsheetml/2006/main" count="66" uniqueCount="62">
  <si>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</si>
  <si>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</si>
  <si>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</si>
  <si>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</si>
  <si>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</si>
  <si>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</si>
  <si>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</si>
  <si>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</si>
  <si>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</si>
  <si>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</si>
  <si>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</si>
  <si>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</si>
  <si>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</si>
  <si>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</si>
  <si>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</si>
  <si>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</si>
  <si>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</si>
  <si>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</si>
  <si>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</si>
  <si>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</si>
  <si>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</si>
  <si>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</si>
  <si>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</si>
  <si>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</si>
  <si>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</si>
  <si>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</si>
  <si>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</si>
  <si>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</si>
  <si>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</si>
  <si>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</si>
  <si>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</si>
  <si>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</si>
  <si>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</si>
  <si>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</si>
  <si>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</si>
  <si>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</si>
  <si>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</si>
  <si>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</si>
  <si>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</si>
  <si>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</si>
  <si>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</si>
  <si>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</si>
  <si>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</si>
  <si>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</si>
  <si>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</si>
  <si>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</si>
  <si>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</si>
  <si>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</si>
  <si>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</si>
  <si>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</si>
  <si>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</si>
  <si>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</si>
  <si>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</si>
  <si>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</si>
  <si>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</si>
  <si>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</si>
  <si>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</si>
  <si>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</si>
  <si>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</si>
  <si>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L47707101H</t>
  </si>
  <si>
    <t>Haxhire Sadiku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</si>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</sst>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Alignment="1">
      <alignment horizontal="right" wrapText="1"/>
    </xf>
    <xf numFmtId="37" fontId="2" fillId="0" borderId="0" xfId="5" applyNumberFormat="1" applyFont="1" applyAlignment="1">
      <alignment horizontal="right" wrapText="1"/>
    </xf>
    <xf numFmtId="0" fontId="10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0" fontId="6" fillId="0" borderId="0" xfId="3" applyFont="1" applyAlignment="1">
      <alignment horizontal="center"/>
    </xf>
    <xf numFmtId="37" fontId="13" fillId="0" borderId="1" xfId="6" applyNumberFormat="1" applyFont="1" applyBorder="1" applyAlignment="1">
      <alignment horizontal="right"/>
    </xf>
    <xf numFmtId="37" fontId="13" fillId="0" borderId="0" xfId="6" applyNumberFormat="1" applyFont="1" applyAlignment="1">
      <alignment horizontal="right"/>
    </xf>
    <xf numFmtId="0" fontId="14" fillId="0" borderId="0" xfId="6" applyFont="1" applyAlignment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Alignment="1">
      <alignment horizontal="right" vertical="center"/>
    </xf>
    <xf numFmtId="164" fontId="2" fillId="0" borderId="0" xfId="5" applyNumberFormat="1" applyFont="1"/>
    <xf numFmtId="37" fontId="10" fillId="2" borderId="0" xfId="5" applyNumberFormat="1" applyFont="1" applyFill="1" applyAlignment="1">
      <alignment horizontal="right" wrapText="1"/>
    </xf>
    <xf numFmtId="37" fontId="10" fillId="0" borderId="0" xfId="5" applyNumberFormat="1" applyFont="1" applyAlignment="1">
      <alignment horizontal="right" wrapText="1"/>
    </xf>
    <xf numFmtId="0" fontId="16" fillId="3" borderId="0" xfId="1" applyFont="1" applyFill="1" applyAlignment="1">
      <alignment horizontal="left" wrapText="1" indent="2"/>
    </xf>
    <xf numFmtId="0" fontId="16" fillId="0" borderId="0" xfId="1" applyFont="1" applyAlignment="1">
      <alignment horizontal="left" wrapText="1" indent="2"/>
    </xf>
    <xf numFmtId="0" fontId="11" fillId="0" borderId="0" xfId="1" applyFont="1"/>
    <xf numFmtId="37" fontId="11" fillId="0" borderId="0" xfId="1" applyNumberFormat="1" applyFont="1" applyAlignment="1">
      <alignment horizontal="right"/>
    </xf>
    <xf numFmtId="37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wrapText="1"/>
    </xf>
    <xf numFmtId="37" fontId="13" fillId="0" borderId="0" xfId="1" applyNumberFormat="1" applyFont="1" applyAlignment="1">
      <alignment horizontal="right"/>
    </xf>
    <xf numFmtId="37" fontId="13" fillId="0" borderId="2" xfId="1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0" fontId="14" fillId="3" borderId="0" xfId="1" applyFont="1" applyFill="1" applyAlignment="1">
      <alignment wrapText="1"/>
    </xf>
    <xf numFmtId="0" fontId="16" fillId="4" borderId="0" xfId="1" applyFont="1" applyFill="1"/>
    <xf numFmtId="0" fontId="12" fillId="0" borderId="0" xfId="1" applyFont="1"/>
    <xf numFmtId="0" fontId="17" fillId="0" borderId="0" xfId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0" fontId="13" fillId="0" borderId="0" xfId="1" applyFont="1"/>
    <xf numFmtId="0" fontId="18" fillId="0" borderId="0" xfId="1" applyFont="1"/>
  </cellXfs>
  <cellStyles count="7">
    <cellStyle name="Comma 4" xfId="5" xr:uid="{684024F7-2C99-4745-8153-CD9B4D9B1314}"/>
    <cellStyle name="Normal" xfId="0" builtinId="0"/>
    <cellStyle name="Normal 21 2" xfId="6" xr:uid="{00057CAF-5363-4B76-9B69-0CAB1549E6BD}"/>
    <cellStyle name="Normal 3 2" xfId="2" xr:uid="{AA0956C4-C59D-4B94-B6F6-A5F02DD3E7BE}"/>
    <cellStyle name="Normal 7" xfId="1" xr:uid="{4F3E6CF7-6AC4-4A4A-A6AB-7451A30D2CE1}"/>
    <cellStyle name="Normal_Albania_-__Income_Statement_September_2009" xfId="3" xr:uid="{9D0B8A66-0E90-4240-89F4-292B086DFC03}"/>
    <cellStyle name="Normal_SHEET" xfId="4" xr:uid="{4516C269-D4F2-47D6-B04F-06D889B55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35569\Documents\Bilance%20Viti%202019\Bilanci%202019%20Tabaku%20shpk,%20ok,%20(Lenci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Users\Users\Lorenc\Documents\Bilance%20viti%202014-2018\Bilance%20viti%202018\Alit%20Likollari\Bilanci2018%20Alit%20Likollari%20Printua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Bilance%20Viti%202020\Bilanci%202020%20Haxhire%20Sadiku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B21">
            <v>0</v>
          </cell>
          <cell r="C21" t="str">
            <v>Lëndë e parë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B37">
            <v>0</v>
          </cell>
          <cell r="C37" t="str">
            <v>Produkte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>
            <v>0</v>
          </cell>
          <cell r="F816">
            <v>0</v>
          </cell>
          <cell r="G816">
            <v>0</v>
          </cell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>
            <v>0</v>
          </cell>
          <cell r="F818">
            <v>0</v>
          </cell>
          <cell r="G818">
            <v>0</v>
          </cell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>
            <v>0</v>
          </cell>
          <cell r="F832">
            <v>0</v>
          </cell>
          <cell r="G832">
            <v>0</v>
          </cell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>
            <v>0</v>
          </cell>
          <cell r="F833">
            <v>0</v>
          </cell>
          <cell r="G833">
            <v>0</v>
          </cell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>
            <v>0</v>
          </cell>
          <cell r="F834">
            <v>0</v>
          </cell>
          <cell r="G834">
            <v>0</v>
          </cell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>
            <v>0</v>
          </cell>
          <cell r="F835">
            <v>0</v>
          </cell>
          <cell r="G835">
            <v>0</v>
          </cell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>
            <v>0</v>
          </cell>
          <cell r="F836">
            <v>0</v>
          </cell>
          <cell r="G836">
            <v>0</v>
          </cell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>
            <v>0</v>
          </cell>
          <cell r="F837">
            <v>0</v>
          </cell>
          <cell r="G837">
            <v>0</v>
          </cell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>
            <v>0</v>
          </cell>
          <cell r="F838">
            <v>0</v>
          </cell>
          <cell r="G838">
            <v>0</v>
          </cell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>
            <v>0</v>
          </cell>
          <cell r="F839">
            <v>0</v>
          </cell>
          <cell r="G839">
            <v>0</v>
          </cell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>
            <v>0</v>
          </cell>
          <cell r="F840">
            <v>0</v>
          </cell>
          <cell r="G840">
            <v>0</v>
          </cell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>
            <v>0</v>
          </cell>
          <cell r="F841">
            <v>0</v>
          </cell>
          <cell r="G841">
            <v>0</v>
          </cell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>
            <v>0</v>
          </cell>
          <cell r="F842">
            <v>0</v>
          </cell>
          <cell r="G842">
            <v>0</v>
          </cell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>
            <v>0</v>
          </cell>
          <cell r="F843">
            <v>0</v>
          </cell>
          <cell r="G843">
            <v>0</v>
          </cell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>
            <v>0</v>
          </cell>
          <cell r="F844">
            <v>0</v>
          </cell>
          <cell r="G844">
            <v>0</v>
          </cell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>
            <v>0</v>
          </cell>
          <cell r="F845">
            <v>0</v>
          </cell>
          <cell r="G845">
            <v>0</v>
          </cell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>
            <v>0</v>
          </cell>
          <cell r="F846">
            <v>0</v>
          </cell>
          <cell r="G846">
            <v>0</v>
          </cell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>
            <v>0</v>
          </cell>
          <cell r="F847">
            <v>0</v>
          </cell>
          <cell r="G847">
            <v>0</v>
          </cell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>
            <v>0</v>
          </cell>
          <cell r="F848">
            <v>0</v>
          </cell>
          <cell r="G848">
            <v>0</v>
          </cell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>
            <v>0</v>
          </cell>
          <cell r="F849">
            <v>0</v>
          </cell>
          <cell r="G849">
            <v>0</v>
          </cell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>
            <v>0</v>
          </cell>
          <cell r="F851">
            <v>0</v>
          </cell>
          <cell r="G851">
            <v>0</v>
          </cell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>
            <v>0</v>
          </cell>
          <cell r="F852">
            <v>0</v>
          </cell>
          <cell r="G852">
            <v>0</v>
          </cell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>
            <v>0</v>
          </cell>
          <cell r="F853">
            <v>0</v>
          </cell>
          <cell r="G853">
            <v>0</v>
          </cell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>
            <v>0</v>
          </cell>
          <cell r="F854">
            <v>0</v>
          </cell>
          <cell r="G854">
            <v>0</v>
          </cell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>
            <v>0</v>
          </cell>
          <cell r="F855">
            <v>0</v>
          </cell>
          <cell r="G855">
            <v>0</v>
          </cell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>
            <v>0</v>
          </cell>
          <cell r="F856">
            <v>0</v>
          </cell>
          <cell r="G856">
            <v>0</v>
          </cell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>
            <v>0</v>
          </cell>
          <cell r="F857">
            <v>0</v>
          </cell>
          <cell r="G857">
            <v>0</v>
          </cell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>
            <v>0</v>
          </cell>
          <cell r="F858">
            <v>0</v>
          </cell>
          <cell r="G858">
            <v>0</v>
          </cell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>
            <v>0</v>
          </cell>
          <cell r="F859">
            <v>0</v>
          </cell>
          <cell r="G859">
            <v>0</v>
          </cell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>
            <v>0</v>
          </cell>
          <cell r="F860">
            <v>0</v>
          </cell>
          <cell r="G860">
            <v>0</v>
          </cell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>
            <v>0</v>
          </cell>
          <cell r="F861">
            <v>0</v>
          </cell>
          <cell r="G861">
            <v>0</v>
          </cell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>
            <v>0</v>
          </cell>
          <cell r="F862">
            <v>0</v>
          </cell>
          <cell r="G862">
            <v>0</v>
          </cell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>
            <v>0</v>
          </cell>
          <cell r="F863">
            <v>0</v>
          </cell>
          <cell r="G863">
            <v>0</v>
          </cell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>
            <v>0</v>
          </cell>
          <cell r="F864">
            <v>0</v>
          </cell>
          <cell r="G864">
            <v>0</v>
          </cell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>
            <v>0</v>
          </cell>
          <cell r="F865">
            <v>0</v>
          </cell>
          <cell r="G865">
            <v>0</v>
          </cell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>
            <v>0</v>
          </cell>
          <cell r="F866">
            <v>0</v>
          </cell>
          <cell r="G866">
            <v>0</v>
          </cell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>
            <v>0</v>
          </cell>
          <cell r="F867">
            <v>0</v>
          </cell>
          <cell r="G867">
            <v>0</v>
          </cell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>
            <v>0</v>
          </cell>
          <cell r="F868">
            <v>0</v>
          </cell>
          <cell r="G868">
            <v>0</v>
          </cell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>
            <v>0</v>
          </cell>
          <cell r="F869">
            <v>0</v>
          </cell>
          <cell r="G869">
            <v>0</v>
          </cell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>
            <v>0</v>
          </cell>
          <cell r="F870">
            <v>0</v>
          </cell>
          <cell r="G870">
            <v>0</v>
          </cell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>
            <v>0</v>
          </cell>
          <cell r="F871">
            <v>0</v>
          </cell>
          <cell r="G871">
            <v>0</v>
          </cell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>
            <v>0</v>
          </cell>
          <cell r="F872">
            <v>0</v>
          </cell>
          <cell r="G872">
            <v>0</v>
          </cell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>
            <v>0</v>
          </cell>
          <cell r="F873">
            <v>0</v>
          </cell>
          <cell r="G873">
            <v>0</v>
          </cell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>
            <v>0</v>
          </cell>
          <cell r="F874">
            <v>0</v>
          </cell>
          <cell r="G874">
            <v>0</v>
          </cell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>
            <v>0</v>
          </cell>
          <cell r="F875">
            <v>0</v>
          </cell>
          <cell r="G875">
            <v>0</v>
          </cell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>
            <v>0</v>
          </cell>
          <cell r="F876">
            <v>0</v>
          </cell>
          <cell r="G876">
            <v>0</v>
          </cell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>
            <v>0</v>
          </cell>
          <cell r="F877">
            <v>0</v>
          </cell>
          <cell r="G877">
            <v>0</v>
          </cell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>
            <v>0</v>
          </cell>
          <cell r="F878">
            <v>0</v>
          </cell>
          <cell r="G878">
            <v>0</v>
          </cell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>
            <v>0</v>
          </cell>
          <cell r="F879">
            <v>0</v>
          </cell>
          <cell r="G879">
            <v>0</v>
          </cell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>
            <v>0</v>
          </cell>
          <cell r="F880">
            <v>0</v>
          </cell>
          <cell r="G880">
            <v>0</v>
          </cell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>
            <v>0</v>
          </cell>
          <cell r="F881">
            <v>0</v>
          </cell>
          <cell r="G881">
            <v>0</v>
          </cell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>
            <v>0</v>
          </cell>
          <cell r="F882">
            <v>0</v>
          </cell>
          <cell r="G882">
            <v>0</v>
          </cell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>
            <v>0</v>
          </cell>
          <cell r="F883">
            <v>0</v>
          </cell>
          <cell r="G883">
            <v>0</v>
          </cell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>
            <v>0</v>
          </cell>
          <cell r="F885">
            <v>0</v>
          </cell>
          <cell r="G885">
            <v>0</v>
          </cell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>
            <v>0</v>
          </cell>
          <cell r="F886">
            <v>0</v>
          </cell>
          <cell r="G886">
            <v>0</v>
          </cell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>
            <v>0</v>
          </cell>
          <cell r="F887">
            <v>0</v>
          </cell>
          <cell r="G887">
            <v>0</v>
          </cell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>
            <v>0</v>
          </cell>
          <cell r="F888">
            <v>0</v>
          </cell>
          <cell r="G888">
            <v>0</v>
          </cell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>
            <v>0</v>
          </cell>
          <cell r="F889">
            <v>0</v>
          </cell>
          <cell r="G889">
            <v>0</v>
          </cell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>
            <v>0</v>
          </cell>
          <cell r="F890">
            <v>0</v>
          </cell>
          <cell r="G890">
            <v>0</v>
          </cell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>
            <v>0</v>
          </cell>
          <cell r="F891">
            <v>0</v>
          </cell>
          <cell r="G891">
            <v>0</v>
          </cell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>
            <v>0</v>
          </cell>
          <cell r="F892">
            <v>0</v>
          </cell>
          <cell r="G892">
            <v>0</v>
          </cell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>
            <v>0</v>
          </cell>
          <cell r="F893">
            <v>0</v>
          </cell>
          <cell r="G893">
            <v>0</v>
          </cell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>
            <v>0</v>
          </cell>
          <cell r="F894">
            <v>0</v>
          </cell>
          <cell r="G894">
            <v>0</v>
          </cell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>
            <v>0</v>
          </cell>
          <cell r="F895">
            <v>0</v>
          </cell>
          <cell r="G895">
            <v>0</v>
          </cell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>
            <v>0</v>
          </cell>
          <cell r="F896">
            <v>0</v>
          </cell>
          <cell r="G896">
            <v>0</v>
          </cell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>
            <v>0</v>
          </cell>
          <cell r="F897">
            <v>0</v>
          </cell>
          <cell r="G897">
            <v>0</v>
          </cell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>
            <v>0</v>
          </cell>
          <cell r="F898">
            <v>0</v>
          </cell>
          <cell r="G898">
            <v>0</v>
          </cell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>
            <v>0</v>
          </cell>
          <cell r="F899">
            <v>0</v>
          </cell>
          <cell r="G899">
            <v>0</v>
          </cell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>
            <v>0</v>
          </cell>
          <cell r="F900">
            <v>0</v>
          </cell>
          <cell r="G900">
            <v>0</v>
          </cell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>
            <v>0</v>
          </cell>
          <cell r="F901">
            <v>0</v>
          </cell>
          <cell r="G901">
            <v>0</v>
          </cell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>
            <v>0</v>
          </cell>
          <cell r="F902">
            <v>0</v>
          </cell>
          <cell r="G902">
            <v>0</v>
          </cell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>
            <v>0</v>
          </cell>
          <cell r="F904">
            <v>0</v>
          </cell>
          <cell r="G904">
            <v>0</v>
          </cell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>
            <v>0</v>
          </cell>
          <cell r="F905">
            <v>0</v>
          </cell>
          <cell r="G905">
            <v>0</v>
          </cell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>
            <v>0</v>
          </cell>
          <cell r="F906">
            <v>0</v>
          </cell>
          <cell r="G906">
            <v>0</v>
          </cell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>
            <v>0</v>
          </cell>
          <cell r="F907">
            <v>0</v>
          </cell>
          <cell r="G907">
            <v>0</v>
          </cell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>
            <v>0</v>
          </cell>
          <cell r="F908">
            <v>0</v>
          </cell>
          <cell r="G908">
            <v>0</v>
          </cell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>
            <v>0</v>
          </cell>
          <cell r="F909">
            <v>0</v>
          </cell>
          <cell r="G909">
            <v>0</v>
          </cell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>
            <v>0</v>
          </cell>
          <cell r="F910">
            <v>0</v>
          </cell>
          <cell r="G910">
            <v>0</v>
          </cell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>
            <v>0</v>
          </cell>
          <cell r="F911">
            <v>0</v>
          </cell>
          <cell r="G911">
            <v>0</v>
          </cell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>
            <v>0</v>
          </cell>
          <cell r="F912">
            <v>0</v>
          </cell>
          <cell r="G912">
            <v>0</v>
          </cell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>
            <v>0</v>
          </cell>
          <cell r="F913">
            <v>0</v>
          </cell>
          <cell r="G913">
            <v>0</v>
          </cell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>
            <v>0</v>
          </cell>
          <cell r="F914">
            <v>0</v>
          </cell>
          <cell r="G914">
            <v>0</v>
          </cell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</row>
        <row r="919">
          <cell r="B919">
            <v>0</v>
          </cell>
          <cell r="C919" t="str">
            <v>Mallra</v>
          </cell>
          <cell r="D919">
            <v>0</v>
          </cell>
          <cell r="E919">
            <v>0</v>
          </cell>
          <cell r="F919">
            <v>0</v>
          </cell>
          <cell r="G919">
            <v>2879883.270076625</v>
          </cell>
          <cell r="H919">
            <v>0</v>
          </cell>
          <cell r="I919">
            <v>0</v>
          </cell>
          <cell r="J919">
            <v>20130688.341547992</v>
          </cell>
          <cell r="K919">
            <v>0</v>
          </cell>
          <cell r="L919">
            <v>0</v>
          </cell>
          <cell r="M919">
            <v>23010571.611624613</v>
          </cell>
          <cell r="N919">
            <v>0</v>
          </cell>
          <cell r="O919">
            <v>0</v>
          </cell>
          <cell r="P919">
            <v>19381831.786182135</v>
          </cell>
          <cell r="Q919">
            <v>0</v>
          </cell>
          <cell r="R919">
            <v>0</v>
          </cell>
          <cell r="S919">
            <v>3628739.8254425055</v>
          </cell>
          <cell r="T919">
            <v>0</v>
          </cell>
          <cell r="U919">
            <v>0</v>
          </cell>
          <cell r="V919">
            <v>3628739.8254425065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</row>
        <row r="922">
          <cell r="B922">
            <v>0</v>
          </cell>
          <cell r="C922" t="str">
            <v>TOTAL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Bilanci Ri"/>
      <sheetName val="Bl.Biz.Vog"/>
      <sheetName val="Prodhimi"/>
      <sheetName val="Inventari"/>
      <sheetName val="Tat.Fitimi"/>
      <sheetName val="Dekl.Tap"/>
      <sheetName val="Rap.Lib"/>
      <sheetName val="Rap"/>
      <sheetName val="2.1-Pasqyra e Perform. (nat 2)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Vajra per makina qepese</v>
          </cell>
          <cell r="D8" t="str">
            <v>litra</v>
          </cell>
          <cell r="E8">
            <v>13</v>
          </cell>
          <cell r="F8">
            <v>455.13413506012967</v>
          </cell>
          <cell r="G8">
            <v>5916.7437557816856</v>
          </cell>
          <cell r="H8">
            <v>10</v>
          </cell>
          <cell r="I8">
            <v>375</v>
          </cell>
          <cell r="J8">
            <v>3750</v>
          </cell>
          <cell r="K8">
            <v>23</v>
          </cell>
          <cell r="L8">
            <v>420.29320677311671</v>
          </cell>
          <cell r="M8">
            <v>9666.7437557816847</v>
          </cell>
          <cell r="N8">
            <v>10</v>
          </cell>
          <cell r="O8">
            <v>420.29320677311671</v>
          </cell>
          <cell r="P8">
            <v>4202.9320677311671</v>
          </cell>
          <cell r="Q8">
            <v>13</v>
          </cell>
          <cell r="R8">
            <v>420.29320677311676</v>
          </cell>
          <cell r="S8">
            <v>5463.8116880505177</v>
          </cell>
        </row>
        <row r="9">
          <cell r="B9">
            <v>311002</v>
          </cell>
          <cell r="C9" t="str">
            <v>Alkol per  makina qepese</v>
          </cell>
          <cell r="D9" t="str">
            <v>litra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311003</v>
          </cell>
          <cell r="C10" t="str">
            <v>Detregjent</v>
          </cell>
          <cell r="D10" t="str">
            <v>cope</v>
          </cell>
          <cell r="E10">
            <v>0</v>
          </cell>
          <cell r="F10">
            <v>0</v>
          </cell>
          <cell r="G10">
            <v>0</v>
          </cell>
          <cell r="H10">
            <v>189</v>
          </cell>
          <cell r="I10">
            <v>357.33243386243385</v>
          </cell>
          <cell r="J10">
            <v>67535.83</v>
          </cell>
          <cell r="K10">
            <v>189</v>
          </cell>
          <cell r="L10">
            <v>357.33243386243385</v>
          </cell>
          <cell r="M10">
            <v>67535.83</v>
          </cell>
          <cell r="N10">
            <v>100</v>
          </cell>
          <cell r="O10">
            <v>357.33243386243385</v>
          </cell>
          <cell r="P10">
            <v>35733.243386243383</v>
          </cell>
          <cell r="Q10">
            <v>89</v>
          </cell>
          <cell r="R10">
            <v>357.3324338624339</v>
          </cell>
          <cell r="S10">
            <v>31802.586613756619</v>
          </cell>
        </row>
        <row r="11">
          <cell r="B11">
            <v>311004</v>
          </cell>
          <cell r="C11" t="str">
            <v>Pelhure Sintetike</v>
          </cell>
          <cell r="D11" t="str">
            <v>ml</v>
          </cell>
          <cell r="E11">
            <v>199.99999999999997</v>
          </cell>
          <cell r="F11">
            <v>235.72410147991545</v>
          </cell>
          <cell r="G11">
            <v>47144.820295983081</v>
          </cell>
          <cell r="H11">
            <v>0</v>
          </cell>
          <cell r="I11">
            <v>0</v>
          </cell>
          <cell r="J11">
            <v>0</v>
          </cell>
          <cell r="K11">
            <v>199.99999999999997</v>
          </cell>
          <cell r="L11">
            <v>235.72410147991545</v>
          </cell>
          <cell r="M11">
            <v>47144.820295983081</v>
          </cell>
          <cell r="N11">
            <v>105</v>
          </cell>
          <cell r="O11">
            <v>235.72410147991545</v>
          </cell>
          <cell r="P11">
            <v>24751.030655391121</v>
          </cell>
          <cell r="Q11">
            <v>94.999999999999972</v>
          </cell>
          <cell r="R11">
            <v>235.72410147991545</v>
          </cell>
          <cell r="S11">
            <v>22393.78964059196</v>
          </cell>
        </row>
        <row r="12">
          <cell r="B12">
            <v>311005</v>
          </cell>
          <cell r="C12" t="str">
            <v>Metrazhe  pluhur</v>
          </cell>
          <cell r="D12" t="str">
            <v>ml</v>
          </cell>
          <cell r="E12">
            <v>1624</v>
          </cell>
          <cell r="F12">
            <v>198</v>
          </cell>
          <cell r="G12">
            <v>321552</v>
          </cell>
          <cell r="H12">
            <v>0</v>
          </cell>
          <cell r="I12">
            <v>0</v>
          </cell>
          <cell r="J12">
            <v>0</v>
          </cell>
          <cell r="K12">
            <v>1624</v>
          </cell>
          <cell r="L12">
            <v>198</v>
          </cell>
          <cell r="M12">
            <v>321552</v>
          </cell>
          <cell r="N12">
            <v>824</v>
          </cell>
          <cell r="O12">
            <v>198</v>
          </cell>
          <cell r="P12">
            <v>163152</v>
          </cell>
          <cell r="Q12">
            <v>800</v>
          </cell>
          <cell r="R12">
            <v>198</v>
          </cell>
          <cell r="S12">
            <v>158400</v>
          </cell>
        </row>
        <row r="13">
          <cell r="B13">
            <v>311006</v>
          </cell>
          <cell r="C13" t="str">
            <v>Qese amballazhi</v>
          </cell>
          <cell r="D13" t="str">
            <v>cope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311007</v>
          </cell>
          <cell r="C14" t="str">
            <v>Kembeza</v>
          </cell>
          <cell r="D14" t="str">
            <v>cope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311008</v>
          </cell>
          <cell r="C15" t="str">
            <v>Gjilpera</v>
          </cell>
          <cell r="D15" t="str">
            <v>cope</v>
          </cell>
          <cell r="E15">
            <v>0</v>
          </cell>
          <cell r="F15">
            <v>0</v>
          </cell>
          <cell r="G15">
            <v>0</v>
          </cell>
          <cell r="H15">
            <v>290</v>
          </cell>
          <cell r="I15">
            <v>25</v>
          </cell>
          <cell r="J15">
            <v>7250</v>
          </cell>
          <cell r="K15">
            <v>290</v>
          </cell>
          <cell r="L15">
            <v>25</v>
          </cell>
          <cell r="M15">
            <v>7250</v>
          </cell>
          <cell r="N15">
            <v>102</v>
          </cell>
          <cell r="O15">
            <v>25</v>
          </cell>
          <cell r="P15">
            <v>2550</v>
          </cell>
          <cell r="Q15">
            <v>188</v>
          </cell>
          <cell r="R15">
            <v>25</v>
          </cell>
          <cell r="S15">
            <v>4700</v>
          </cell>
        </row>
        <row r="16">
          <cell r="B16">
            <v>311009</v>
          </cell>
          <cell r="C16" t="str">
            <v>Rripa trapezoida</v>
          </cell>
          <cell r="D16" t="str">
            <v>cope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311010</v>
          </cell>
          <cell r="C17" t="str">
            <v>Leter higjenike</v>
          </cell>
          <cell r="D17" t="str">
            <v>cope</v>
          </cell>
          <cell r="E17">
            <v>5</v>
          </cell>
          <cell r="F17">
            <v>129.1666666666668</v>
          </cell>
          <cell r="G17">
            <v>645.83333333333394</v>
          </cell>
          <cell r="H17">
            <v>0</v>
          </cell>
          <cell r="I17">
            <v>0</v>
          </cell>
          <cell r="J17">
            <v>0</v>
          </cell>
          <cell r="K17">
            <v>5</v>
          </cell>
          <cell r="L17">
            <v>129.1666666666668</v>
          </cell>
          <cell r="M17">
            <v>645.83333333333394</v>
          </cell>
          <cell r="N17">
            <v>5</v>
          </cell>
          <cell r="O17">
            <v>129.1666666666668</v>
          </cell>
          <cell r="P17">
            <v>645.83333333333394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311011</v>
          </cell>
          <cell r="C18" t="str">
            <v>Dorashka</v>
          </cell>
          <cell r="D18" t="str">
            <v>cope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311012</v>
          </cell>
          <cell r="C19" t="str">
            <v>Ace Blu 2 lit</v>
          </cell>
          <cell r="D19" t="str">
            <v>cope</v>
          </cell>
          <cell r="E19">
            <v>5</v>
          </cell>
          <cell r="F19">
            <v>202.13804713804711</v>
          </cell>
          <cell r="G19">
            <v>1010.6902356902356</v>
          </cell>
          <cell r="H19">
            <v>132</v>
          </cell>
          <cell r="I19">
            <v>195</v>
          </cell>
          <cell r="J19">
            <v>25740</v>
          </cell>
          <cell r="K19">
            <v>137</v>
          </cell>
          <cell r="L19">
            <v>195.2605126692718</v>
          </cell>
          <cell r="M19">
            <v>26750.690235690236</v>
          </cell>
          <cell r="N19">
            <v>102</v>
          </cell>
          <cell r="O19">
            <v>195.2605126692718</v>
          </cell>
          <cell r="P19">
            <v>19916.572292265722</v>
          </cell>
          <cell r="Q19">
            <v>35</v>
          </cell>
          <cell r="R19">
            <v>195.2605126692718</v>
          </cell>
          <cell r="S19">
            <v>6834.1179434245132</v>
          </cell>
        </row>
        <row r="20">
          <cell r="B20">
            <v>311013</v>
          </cell>
          <cell r="C20" t="str">
            <v xml:space="preserve">Melio sgrastore </v>
          </cell>
          <cell r="D20" t="str">
            <v>cope</v>
          </cell>
          <cell r="E20">
            <v>7</v>
          </cell>
          <cell r="F20">
            <v>213.44895104895113</v>
          </cell>
          <cell r="G20">
            <v>1494.1426573426579</v>
          </cell>
          <cell r="H20">
            <v>96</v>
          </cell>
          <cell r="I20">
            <v>210</v>
          </cell>
          <cell r="J20">
            <v>20160</v>
          </cell>
          <cell r="K20">
            <v>103</v>
          </cell>
          <cell r="L20">
            <v>210.23439473148213</v>
          </cell>
          <cell r="M20">
            <v>21654.142657342658</v>
          </cell>
          <cell r="N20">
            <v>80</v>
          </cell>
          <cell r="O20">
            <v>210.23439473148213</v>
          </cell>
          <cell r="P20">
            <v>16818.751578518571</v>
          </cell>
          <cell r="Q20">
            <v>23</v>
          </cell>
          <cell r="R20">
            <v>210.23439473148201</v>
          </cell>
          <cell r="S20">
            <v>4835.3910788240864</v>
          </cell>
        </row>
        <row r="21">
          <cell r="B21">
            <v>311014</v>
          </cell>
          <cell r="C21" t="str">
            <v>Sapun Palmolive</v>
          </cell>
          <cell r="D21" t="str">
            <v>cope</v>
          </cell>
          <cell r="E21">
            <v>45</v>
          </cell>
          <cell r="F21">
            <v>34</v>
          </cell>
          <cell r="G21">
            <v>1530</v>
          </cell>
          <cell r="H21">
            <v>60</v>
          </cell>
          <cell r="I21">
            <v>34</v>
          </cell>
          <cell r="J21">
            <v>2040</v>
          </cell>
          <cell r="K21">
            <v>105</v>
          </cell>
          <cell r="L21">
            <v>34</v>
          </cell>
          <cell r="M21">
            <v>3570</v>
          </cell>
          <cell r="N21">
            <v>90</v>
          </cell>
          <cell r="O21">
            <v>34</v>
          </cell>
          <cell r="P21">
            <v>3060</v>
          </cell>
          <cell r="Q21">
            <v>15</v>
          </cell>
          <cell r="R21">
            <v>34</v>
          </cell>
          <cell r="S21">
            <v>510</v>
          </cell>
        </row>
        <row r="22">
          <cell r="B22">
            <v>311015</v>
          </cell>
          <cell r="C22" t="str">
            <v xml:space="preserve">Pularipid 0.5 </v>
          </cell>
          <cell r="D22" t="str">
            <v>cope</v>
          </cell>
          <cell r="E22">
            <v>8</v>
          </cell>
          <cell r="F22">
            <v>161.98212104072354</v>
          </cell>
          <cell r="G22">
            <v>1295.8569683257883</v>
          </cell>
          <cell r="H22">
            <v>0</v>
          </cell>
          <cell r="I22">
            <v>0</v>
          </cell>
          <cell r="J22">
            <v>0</v>
          </cell>
          <cell r="K22">
            <v>8</v>
          </cell>
          <cell r="L22">
            <v>161.98212104072354</v>
          </cell>
          <cell r="M22">
            <v>1295.8569683257883</v>
          </cell>
          <cell r="N22">
            <v>6</v>
          </cell>
          <cell r="O22">
            <v>161.98212104072354</v>
          </cell>
          <cell r="P22">
            <v>971.89272624434125</v>
          </cell>
          <cell r="Q22">
            <v>2</v>
          </cell>
          <cell r="R22">
            <v>161.98212104072354</v>
          </cell>
          <cell r="S22">
            <v>323.96424208144708</v>
          </cell>
        </row>
        <row r="23">
          <cell r="B23">
            <v>311016</v>
          </cell>
          <cell r="C23" t="str">
            <v xml:space="preserve">Mastro lindo 1 lit </v>
          </cell>
          <cell r="D23" t="str">
            <v>cope</v>
          </cell>
          <cell r="E23">
            <v>2</v>
          </cell>
          <cell r="F23">
            <v>116.99083333333328</v>
          </cell>
          <cell r="G23">
            <v>233.98166666666657</v>
          </cell>
          <cell r="H23">
            <v>24</v>
          </cell>
          <cell r="I23">
            <v>108.50708333333334</v>
          </cell>
          <cell r="J23">
            <v>2604.17</v>
          </cell>
          <cell r="K23">
            <v>26</v>
          </cell>
          <cell r="L23">
            <v>109.15967948717949</v>
          </cell>
          <cell r="M23">
            <v>2838.1516666666666</v>
          </cell>
          <cell r="N23">
            <v>20</v>
          </cell>
          <cell r="O23">
            <v>109.15967948717949</v>
          </cell>
          <cell r="P23">
            <v>2183.1935897435897</v>
          </cell>
          <cell r="Q23">
            <v>6</v>
          </cell>
          <cell r="R23">
            <v>109.1596794871795</v>
          </cell>
          <cell r="S23">
            <v>654.95807692307699</v>
          </cell>
        </row>
        <row r="24">
          <cell r="B24">
            <v>311017</v>
          </cell>
          <cell r="C24" t="str">
            <v xml:space="preserve">Fairy </v>
          </cell>
          <cell r="D24" t="str">
            <v>cope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311018</v>
          </cell>
          <cell r="C25" t="str">
            <v>Insekticid Teza Mat 15+15 Table</v>
          </cell>
          <cell r="D25" t="str">
            <v>Cope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311019</v>
          </cell>
          <cell r="C26" t="str">
            <v>Ajaks 1Lit</v>
          </cell>
          <cell r="D26" t="str">
            <v>Cope</v>
          </cell>
          <cell r="E26">
            <v>0</v>
          </cell>
          <cell r="F26">
            <v>0</v>
          </cell>
          <cell r="G26">
            <v>0</v>
          </cell>
          <cell r="H26">
            <v>640</v>
          </cell>
          <cell r="I26">
            <v>140.91718750000001</v>
          </cell>
          <cell r="J26">
            <v>90187</v>
          </cell>
          <cell r="K26">
            <v>640</v>
          </cell>
          <cell r="L26">
            <v>140.91718750000001</v>
          </cell>
          <cell r="M26">
            <v>90187</v>
          </cell>
          <cell r="N26">
            <v>450</v>
          </cell>
          <cell r="O26">
            <v>140.91718750000001</v>
          </cell>
          <cell r="P26">
            <v>63412.734375000007</v>
          </cell>
          <cell r="Q26">
            <v>190</v>
          </cell>
          <cell r="R26">
            <v>140.91718749999995</v>
          </cell>
          <cell r="S26">
            <v>26774.265624999993</v>
          </cell>
        </row>
        <row r="27">
          <cell r="B27">
            <v>311020</v>
          </cell>
          <cell r="C27" t="str">
            <v>Shapka plastike per te rritur</v>
          </cell>
          <cell r="D27" t="str">
            <v>pale</v>
          </cell>
          <cell r="E27">
            <v>70</v>
          </cell>
          <cell r="F27">
            <v>199</v>
          </cell>
          <cell r="G27">
            <v>13930</v>
          </cell>
          <cell r="H27">
            <v>0</v>
          </cell>
          <cell r="I27">
            <v>0</v>
          </cell>
          <cell r="J27">
            <v>0</v>
          </cell>
          <cell r="K27">
            <v>70</v>
          </cell>
          <cell r="L27">
            <v>199</v>
          </cell>
          <cell r="M27">
            <v>13930</v>
          </cell>
          <cell r="N27">
            <v>30</v>
          </cell>
          <cell r="O27">
            <v>199</v>
          </cell>
          <cell r="P27">
            <v>5970</v>
          </cell>
          <cell r="Q27">
            <v>40</v>
          </cell>
          <cell r="R27">
            <v>199</v>
          </cell>
          <cell r="S27">
            <v>7960</v>
          </cell>
        </row>
        <row r="28">
          <cell r="B28">
            <v>311021</v>
          </cell>
          <cell r="C28" t="str">
            <v xml:space="preserve">El Pecete </v>
          </cell>
          <cell r="D28" t="str">
            <v>Koli</v>
          </cell>
          <cell r="E28">
            <v>18</v>
          </cell>
          <cell r="F28">
            <v>282</v>
          </cell>
          <cell r="G28">
            <v>5076</v>
          </cell>
          <cell r="H28">
            <v>0</v>
          </cell>
          <cell r="I28">
            <v>0</v>
          </cell>
          <cell r="J28">
            <v>0</v>
          </cell>
          <cell r="K28">
            <v>18</v>
          </cell>
          <cell r="L28">
            <v>282</v>
          </cell>
          <cell r="M28">
            <v>5076</v>
          </cell>
          <cell r="N28">
            <v>10</v>
          </cell>
          <cell r="O28">
            <v>282</v>
          </cell>
          <cell r="P28">
            <v>2820</v>
          </cell>
          <cell r="Q28">
            <v>8</v>
          </cell>
          <cell r="R28">
            <v>282</v>
          </cell>
          <cell r="S28">
            <v>2256</v>
          </cell>
        </row>
        <row r="29">
          <cell r="B29">
            <v>311022</v>
          </cell>
          <cell r="C29" t="str">
            <v>Shkumsa Robaqepsie</v>
          </cell>
          <cell r="D29" t="str">
            <v>kg</v>
          </cell>
          <cell r="H29">
            <v>10</v>
          </cell>
          <cell r="I29">
            <v>150</v>
          </cell>
          <cell r="J29">
            <v>1500</v>
          </cell>
          <cell r="K29">
            <v>10</v>
          </cell>
          <cell r="L29">
            <v>150</v>
          </cell>
          <cell r="M29">
            <v>1500</v>
          </cell>
          <cell r="N29">
            <v>7</v>
          </cell>
          <cell r="O29">
            <v>150</v>
          </cell>
          <cell r="P29">
            <v>1050</v>
          </cell>
          <cell r="Q29">
            <v>3</v>
          </cell>
          <cell r="R29">
            <v>150</v>
          </cell>
          <cell r="S29">
            <v>450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 t="str">
            <v>Lëndë e parë</v>
          </cell>
          <cell r="G32">
            <v>399830.06891312345</v>
          </cell>
          <cell r="J32">
            <v>220767</v>
          </cell>
          <cell r="M32">
            <v>620597.06891312334</v>
          </cell>
          <cell r="P32">
            <v>347238.18400447123</v>
          </cell>
          <cell r="S32">
            <v>273358.88490865222</v>
          </cell>
          <cell r="V32">
            <v>0</v>
          </cell>
        </row>
        <row r="33">
          <cell r="B33">
            <v>342001</v>
          </cell>
          <cell r="C33" t="str">
            <v>Rroba te ndryshme</v>
          </cell>
          <cell r="D33" t="str">
            <v>Cope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342002</v>
          </cell>
          <cell r="C34" t="str">
            <v xml:space="preserve">Perparese </v>
          </cell>
          <cell r="D34" t="str">
            <v>Cope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342003</v>
          </cell>
          <cell r="C35" t="str">
            <v>Perparse Mjeku</v>
          </cell>
          <cell r="D35" t="str">
            <v>Cope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342004</v>
          </cell>
          <cell r="C36" t="str">
            <v xml:space="preserve"> Kostum Infermieri</v>
          </cell>
          <cell r="D36" t="str">
            <v>Cope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>
            <v>342005</v>
          </cell>
          <cell r="C37" t="str">
            <v>Maska Mbrojtese</v>
          </cell>
          <cell r="D37" t="str">
            <v>Cope</v>
          </cell>
          <cell r="H37">
            <v>50</v>
          </cell>
          <cell r="I37">
            <v>0</v>
          </cell>
          <cell r="J37">
            <v>0</v>
          </cell>
          <cell r="K37">
            <v>50</v>
          </cell>
          <cell r="L37">
            <v>0</v>
          </cell>
          <cell r="M37">
            <v>0</v>
          </cell>
          <cell r="N37">
            <v>50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B38">
            <v>342006</v>
          </cell>
          <cell r="C38" t="str">
            <v>Qepje Xhupash</v>
          </cell>
          <cell r="D38" t="str">
            <v>Cope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C48" t="str">
            <v>Produkte</v>
          </cell>
          <cell r="G48">
            <v>0</v>
          </cell>
          <cell r="J48">
            <v>0</v>
          </cell>
          <cell r="M48">
            <v>0</v>
          </cell>
          <cell r="P48">
            <v>0</v>
          </cell>
          <cell r="S48">
            <v>0</v>
          </cell>
          <cell r="V48">
            <v>0</v>
          </cell>
        </row>
        <row r="49">
          <cell r="B49">
            <v>351001</v>
          </cell>
          <cell r="C49" t="str">
            <v>Shapka plastike per te rritur</v>
          </cell>
          <cell r="D49" t="str">
            <v>pale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351002</v>
          </cell>
          <cell r="C50" t="str">
            <v>Shapka plastike per femij</v>
          </cell>
          <cell r="D50" t="str">
            <v>pale</v>
          </cell>
          <cell r="E50">
            <v>200</v>
          </cell>
          <cell r="F50">
            <v>88</v>
          </cell>
          <cell r="G50">
            <v>17600</v>
          </cell>
          <cell r="H50">
            <v>0</v>
          </cell>
          <cell r="I50">
            <v>0</v>
          </cell>
          <cell r="J50">
            <v>0</v>
          </cell>
          <cell r="K50">
            <v>200</v>
          </cell>
          <cell r="L50">
            <v>88</v>
          </cell>
          <cell r="M50">
            <v>17600</v>
          </cell>
          <cell r="N50">
            <v>0</v>
          </cell>
          <cell r="O50">
            <v>88</v>
          </cell>
          <cell r="P50">
            <v>0</v>
          </cell>
          <cell r="Q50">
            <v>200</v>
          </cell>
          <cell r="R50">
            <v>88</v>
          </cell>
          <cell r="S50">
            <v>17600</v>
          </cell>
        </row>
        <row r="51">
          <cell r="B51">
            <v>351003</v>
          </cell>
          <cell r="C51" t="str">
            <v>Shalla</v>
          </cell>
          <cell r="D51" t="str">
            <v>cop</v>
          </cell>
          <cell r="E51">
            <v>200</v>
          </cell>
          <cell r="F51">
            <v>200</v>
          </cell>
          <cell r="G51">
            <v>40000</v>
          </cell>
          <cell r="H51">
            <v>0</v>
          </cell>
          <cell r="I51">
            <v>0</v>
          </cell>
          <cell r="J51">
            <v>0</v>
          </cell>
          <cell r="K51">
            <v>200</v>
          </cell>
          <cell r="L51">
            <v>200</v>
          </cell>
          <cell r="M51">
            <v>40000</v>
          </cell>
          <cell r="N51">
            <v>0</v>
          </cell>
          <cell r="O51">
            <v>200</v>
          </cell>
          <cell r="P51">
            <v>0</v>
          </cell>
          <cell r="Q51">
            <v>200</v>
          </cell>
          <cell r="R51">
            <v>200</v>
          </cell>
          <cell r="S51">
            <v>40000</v>
          </cell>
        </row>
        <row r="52">
          <cell r="B52">
            <v>351004</v>
          </cell>
          <cell r="C52" t="str">
            <v>Kapele</v>
          </cell>
          <cell r="D52" t="str">
            <v>cop</v>
          </cell>
          <cell r="E52">
            <v>200</v>
          </cell>
          <cell r="F52">
            <v>45</v>
          </cell>
          <cell r="G52">
            <v>9000</v>
          </cell>
          <cell r="H52">
            <v>0</v>
          </cell>
          <cell r="I52">
            <v>0</v>
          </cell>
          <cell r="J52">
            <v>0</v>
          </cell>
          <cell r="K52">
            <v>200</v>
          </cell>
          <cell r="L52">
            <v>45</v>
          </cell>
          <cell r="M52">
            <v>9000</v>
          </cell>
          <cell r="N52">
            <v>0</v>
          </cell>
          <cell r="O52">
            <v>45</v>
          </cell>
          <cell r="P52">
            <v>0</v>
          </cell>
          <cell r="Q52">
            <v>200</v>
          </cell>
          <cell r="R52">
            <v>45</v>
          </cell>
          <cell r="S52">
            <v>9000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C66" t="str">
            <v>Mallra</v>
          </cell>
          <cell r="G66">
            <v>66600</v>
          </cell>
          <cell r="J66">
            <v>0</v>
          </cell>
          <cell r="M66">
            <v>66600</v>
          </cell>
          <cell r="P66">
            <v>0</v>
          </cell>
          <cell r="S66">
            <v>66600</v>
          </cell>
          <cell r="V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C69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Haxhire Sadiku</v>
          </cell>
        </row>
      </sheetData>
      <sheetData sheetId="14"/>
      <sheetData sheetId="15">
        <row r="59">
          <cell r="E59">
            <v>42858.709176644217</v>
          </cell>
        </row>
        <row r="182">
          <cell r="E182">
            <v>7338050</v>
          </cell>
          <cell r="F182">
            <v>10956823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-534296.18400447117</v>
          </cell>
          <cell r="F188">
            <v>-522043.02898209635</v>
          </cell>
        </row>
        <row r="189">
          <cell r="E189">
            <v>0</v>
          </cell>
          <cell r="F189">
            <v>0</v>
          </cell>
        </row>
        <row r="192">
          <cell r="E192">
            <v>-4689000</v>
          </cell>
          <cell r="F192">
            <v>-7941000</v>
          </cell>
        </row>
        <row r="194">
          <cell r="E194">
            <v>-879615</v>
          </cell>
          <cell r="F194">
            <v>-1382907</v>
          </cell>
        </row>
        <row r="196">
          <cell r="E196">
            <v>0</v>
          </cell>
          <cell r="F196">
            <v>0</v>
          </cell>
        </row>
        <row r="197">
          <cell r="E197">
            <v>-17563.532834499998</v>
          </cell>
          <cell r="F197">
            <v>-199305.19623333335</v>
          </cell>
        </row>
        <row r="198">
          <cell r="E198">
            <v>-304690</v>
          </cell>
          <cell r="F198">
            <v>-244826.7476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0</v>
          </cell>
          <cell r="F206">
            <v>29.66</v>
          </cell>
        </row>
        <row r="209">
          <cell r="E209">
            <v>0</v>
          </cell>
          <cell r="F209">
            <v>0</v>
          </cell>
        </row>
        <row r="213">
          <cell r="E213">
            <v>-137.35</v>
          </cell>
          <cell r="F213">
            <v>0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45655.996658051481</v>
          </cell>
          <cell r="F221">
            <v>33474.884359226678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6842C-B9F4-4620-9AAB-BFF933E2A939}">
  <sheetPr codeName="Sheet26"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 x14ac:dyDescent="0.25"/>
  <cols>
    <col min="1" max="1" width="97.1406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36" t="s">
        <v>61</v>
      </c>
    </row>
    <row r="2" spans="1:6" x14ac:dyDescent="0.25">
      <c r="A2" s="37" t="s">
        <v>60</v>
      </c>
    </row>
    <row r="3" spans="1:6" x14ac:dyDescent="0.25">
      <c r="A3" s="37" t="s">
        <v>59</v>
      </c>
    </row>
    <row r="4" spans="1:6" x14ac:dyDescent="0.25">
      <c r="A4" s="37" t="s">
        <v>58</v>
      </c>
    </row>
    <row r="5" spans="1:6" x14ac:dyDescent="0.25">
      <c r="A5" s="36" t="s">
        <v>57</v>
      </c>
      <c r="B5" s="1"/>
      <c r="C5" s="1"/>
      <c r="D5" s="1"/>
      <c r="E5" s="1"/>
      <c r="F5" s="1"/>
    </row>
    <row r="6" spans="1:6" x14ac:dyDescent="0.25">
      <c r="A6" s="24"/>
      <c r="B6" s="35" t="s">
        <v>56</v>
      </c>
      <c r="C6" s="35"/>
      <c r="D6" s="35" t="s">
        <v>56</v>
      </c>
      <c r="E6" s="35"/>
      <c r="F6" s="1"/>
    </row>
    <row r="7" spans="1:6" x14ac:dyDescent="0.25">
      <c r="A7" s="24"/>
      <c r="B7" s="35" t="s">
        <v>55</v>
      </c>
      <c r="C7" s="35"/>
      <c r="D7" s="35" t="s">
        <v>54</v>
      </c>
      <c r="E7" s="35"/>
      <c r="F7" s="1"/>
    </row>
    <row r="8" spans="1:6" x14ac:dyDescent="0.25">
      <c r="A8" s="34"/>
      <c r="B8" s="24"/>
      <c r="C8" s="24"/>
      <c r="D8" s="24"/>
      <c r="E8" s="24"/>
      <c r="F8" s="1"/>
    </row>
    <row r="9" spans="1:6" x14ac:dyDescent="0.25">
      <c r="A9" s="30" t="s">
        <v>53</v>
      </c>
      <c r="B9" s="9"/>
      <c r="C9" s="25"/>
      <c r="D9" s="9"/>
      <c r="E9" s="9"/>
      <c r="F9" s="33" t="s">
        <v>52</v>
      </c>
    </row>
    <row r="10" spans="1:6" x14ac:dyDescent="0.25">
      <c r="A10" s="23" t="s">
        <v>51</v>
      </c>
      <c r="B10" s="8">
        <f>ROUND([3]Bilanci!E182,0)</f>
        <v>7338050</v>
      </c>
      <c r="C10" s="25"/>
      <c r="D10" s="8">
        <f>+ROUND([3]Bilanci!F182,0)</f>
        <v>10956823</v>
      </c>
      <c r="E10" s="9"/>
      <c r="F10" s="32" t="s">
        <v>50</v>
      </c>
    </row>
    <row r="11" spans="1:6" x14ac:dyDescent="0.25">
      <c r="A11" s="23" t="s">
        <v>49</v>
      </c>
      <c r="B11" s="8"/>
      <c r="C11" s="25"/>
      <c r="D11" s="8"/>
      <c r="E11" s="9"/>
      <c r="F11" s="32" t="s">
        <v>46</v>
      </c>
    </row>
    <row r="12" spans="1:6" x14ac:dyDescent="0.25">
      <c r="A12" s="23" t="s">
        <v>48</v>
      </c>
      <c r="B12" s="8"/>
      <c r="C12" s="25"/>
      <c r="D12" s="8"/>
      <c r="E12" s="9"/>
      <c r="F12" s="32" t="s">
        <v>46</v>
      </c>
    </row>
    <row r="13" spans="1:6" x14ac:dyDescent="0.25">
      <c r="A13" s="23" t="s">
        <v>47</v>
      </c>
      <c r="B13" s="8"/>
      <c r="C13" s="25"/>
      <c r="D13" s="8"/>
      <c r="E13" s="9"/>
      <c r="F13" s="32" t="s">
        <v>46</v>
      </c>
    </row>
    <row r="14" spans="1:6" x14ac:dyDescent="0.25">
      <c r="A14" s="23" t="s">
        <v>45</v>
      </c>
      <c r="B14" s="8"/>
      <c r="C14" s="25"/>
      <c r="D14" s="8"/>
      <c r="E14" s="9"/>
      <c r="F14" s="32" t="s">
        <v>44</v>
      </c>
    </row>
    <row r="15" spans="1:6" x14ac:dyDescent="0.25">
      <c r="A15" s="30" t="s">
        <v>43</v>
      </c>
      <c r="B15" s="8">
        <f>+ROUND([3]Bilanci!E183,0)</f>
        <v>0</v>
      </c>
      <c r="C15" s="25"/>
      <c r="D15" s="8">
        <f>+ROUND([3]Bilanci!F183,0)</f>
        <v>0</v>
      </c>
      <c r="E15" s="9"/>
      <c r="F15" s="1"/>
    </row>
    <row r="16" spans="1:6" x14ac:dyDescent="0.25">
      <c r="A16" s="30" t="s">
        <v>42</v>
      </c>
      <c r="B16" s="8">
        <f>+ROUND([3]Bilanci!E184,0)</f>
        <v>0</v>
      </c>
      <c r="C16" s="25"/>
      <c r="D16" s="8">
        <f>+ROUND([3]Bilanci!F184,0)</f>
        <v>0</v>
      </c>
      <c r="E16" s="9"/>
      <c r="F16" s="1"/>
    </row>
    <row r="17" spans="1:6" x14ac:dyDescent="0.25">
      <c r="A17" s="30" t="s">
        <v>41</v>
      </c>
      <c r="B17" s="8">
        <f>+ROUND([3]Bilanci!E185,0)</f>
        <v>0</v>
      </c>
      <c r="C17" s="25"/>
      <c r="D17" s="8">
        <f>+ROUND([3]Bilanci!F185,0)</f>
        <v>0</v>
      </c>
      <c r="E17" s="9"/>
      <c r="F17" s="1"/>
    </row>
    <row r="18" spans="1:6" x14ac:dyDescent="0.25">
      <c r="A18" s="30" t="s">
        <v>40</v>
      </c>
      <c r="B18" s="9"/>
      <c r="C18" s="25"/>
      <c r="D18" s="9"/>
      <c r="E18" s="9"/>
      <c r="F18" s="1"/>
    </row>
    <row r="19" spans="1:6" x14ac:dyDescent="0.25">
      <c r="A19" s="23" t="s">
        <v>40</v>
      </c>
      <c r="B19" s="8">
        <f>+ROUND([3]Bilanci!E188,0)</f>
        <v>-534296</v>
      </c>
      <c r="C19" s="25"/>
      <c r="D19" s="8">
        <f>+ROUND([3]Bilanci!F188,0)</f>
        <v>-522043</v>
      </c>
      <c r="E19" s="9"/>
      <c r="F19" s="1"/>
    </row>
    <row r="20" spans="1:6" x14ac:dyDescent="0.25">
      <c r="A20" s="23" t="s">
        <v>39</v>
      </c>
      <c r="B20" s="8">
        <f>+ROUND([3]Bilanci!E189,0)</f>
        <v>0</v>
      </c>
      <c r="C20" s="25"/>
      <c r="D20" s="8">
        <f>+ROUND([3]Bilanci!F189,0)</f>
        <v>0</v>
      </c>
      <c r="E20" s="9"/>
      <c r="F20" s="1"/>
    </row>
    <row r="21" spans="1:6" x14ac:dyDescent="0.25">
      <c r="A21" s="30" t="s">
        <v>38</v>
      </c>
      <c r="B21" s="9"/>
      <c r="C21" s="25"/>
      <c r="D21" s="9"/>
      <c r="E21" s="9"/>
      <c r="F21" s="1"/>
    </row>
    <row r="22" spans="1:6" x14ac:dyDescent="0.25">
      <c r="A22" s="23" t="s">
        <v>37</v>
      </c>
      <c r="B22" s="8">
        <f>+ROUND([3]Bilanci!E192,0)</f>
        <v>-4689000</v>
      </c>
      <c r="C22" s="25"/>
      <c r="D22" s="8">
        <f>+ROUND([3]Bilanci!F192,0)</f>
        <v>-7941000</v>
      </c>
      <c r="E22" s="9"/>
      <c r="F22" s="1"/>
    </row>
    <row r="23" spans="1:6" x14ac:dyDescent="0.25">
      <c r="A23" s="23" t="s">
        <v>36</v>
      </c>
      <c r="B23" s="8">
        <f>+ROUND([3]Bilanci!E194,0)</f>
        <v>-879615</v>
      </c>
      <c r="C23" s="25"/>
      <c r="D23" s="8">
        <f>+ROUND([3]Bilanci!F194,0)</f>
        <v>-1382907</v>
      </c>
      <c r="E23" s="9"/>
      <c r="F23" s="1"/>
    </row>
    <row r="24" spans="1:6" x14ac:dyDescent="0.25">
      <c r="A24" s="23" t="s">
        <v>35</v>
      </c>
      <c r="B24" s="8">
        <v>0</v>
      </c>
      <c r="C24" s="25"/>
      <c r="D24" s="8">
        <v>0</v>
      </c>
      <c r="E24" s="9"/>
      <c r="F24" s="1"/>
    </row>
    <row r="25" spans="1:6" x14ac:dyDescent="0.25">
      <c r="A25" s="30" t="s">
        <v>34</v>
      </c>
      <c r="B25" s="8">
        <f>+ROUND([3]Bilanci!E196,0)</f>
        <v>0</v>
      </c>
      <c r="C25" s="25"/>
      <c r="D25" s="8">
        <f>+ROUND([3]Bilanci!F196,0)</f>
        <v>0</v>
      </c>
      <c r="E25" s="9"/>
      <c r="F25" s="1"/>
    </row>
    <row r="26" spans="1:6" x14ac:dyDescent="0.25">
      <c r="A26" s="30" t="s">
        <v>33</v>
      </c>
      <c r="B26" s="8">
        <f>+ROUND([3]Bilanci!E197,0)</f>
        <v>-17564</v>
      </c>
      <c r="C26" s="25"/>
      <c r="D26" s="8">
        <f>+ROUND([3]Bilanci!F197,0)</f>
        <v>-199305</v>
      </c>
      <c r="E26" s="9"/>
      <c r="F26" s="1"/>
    </row>
    <row r="27" spans="1:6" x14ac:dyDescent="0.25">
      <c r="A27" s="30" t="s">
        <v>32</v>
      </c>
      <c r="B27" s="8">
        <f>+ROUND([3]Bilanci!E198,0)</f>
        <v>-304690</v>
      </c>
      <c r="C27" s="25"/>
      <c r="D27" s="8">
        <f>+ROUND([3]Bilanci!F198,0)</f>
        <v>-244827</v>
      </c>
      <c r="E27" s="9"/>
      <c r="F27" s="1"/>
    </row>
    <row r="28" spans="1:6" x14ac:dyDescent="0.25">
      <c r="A28" s="30" t="s">
        <v>31</v>
      </c>
      <c r="B28" s="9"/>
      <c r="C28" s="25"/>
      <c r="D28" s="9"/>
      <c r="E28" s="9"/>
      <c r="F28" s="1"/>
    </row>
    <row r="29" spans="1:6" ht="15" customHeight="1" x14ac:dyDescent="0.25">
      <c r="A29" s="23" t="s">
        <v>30</v>
      </c>
      <c r="B29" s="8">
        <v>0</v>
      </c>
      <c r="C29" s="25"/>
      <c r="D29" s="8">
        <v>0</v>
      </c>
      <c r="E29" s="9"/>
      <c r="F29" s="1"/>
    </row>
    <row r="30" spans="1:6" ht="15" customHeight="1" x14ac:dyDescent="0.25">
      <c r="A30" s="23" t="s">
        <v>29</v>
      </c>
      <c r="B30" s="8">
        <f>ROUND([3]Bilanci!E202,0)</f>
        <v>0</v>
      </c>
      <c r="C30" s="25"/>
      <c r="D30" s="8">
        <f>+ROUND([3]Bilanci!F202,0)</f>
        <v>0</v>
      </c>
      <c r="E30" s="9"/>
      <c r="F30" s="1"/>
    </row>
    <row r="31" spans="1:6" ht="15" customHeight="1" x14ac:dyDescent="0.25">
      <c r="A31" s="23" t="s">
        <v>28</v>
      </c>
      <c r="B31" s="8">
        <v>0</v>
      </c>
      <c r="C31" s="25"/>
      <c r="D31" s="8">
        <v>0</v>
      </c>
      <c r="E31" s="9"/>
      <c r="F31" s="1"/>
    </row>
    <row r="32" spans="1:6" ht="15" customHeight="1" x14ac:dyDescent="0.25">
      <c r="A32" s="23" t="s">
        <v>27</v>
      </c>
      <c r="B32" s="8">
        <f>ROUND([3]Bilanci!E204,0)</f>
        <v>0</v>
      </c>
      <c r="C32" s="25"/>
      <c r="D32" s="8">
        <f>+ROUND([3]Bilanci!F204,0)</f>
        <v>0</v>
      </c>
      <c r="E32" s="9"/>
      <c r="F32" s="1"/>
    </row>
    <row r="33" spans="1:6" ht="15" customHeight="1" x14ac:dyDescent="0.25">
      <c r="A33" s="23" t="s">
        <v>26</v>
      </c>
      <c r="B33" s="8">
        <v>0</v>
      </c>
      <c r="C33" s="25"/>
      <c r="D33" s="8">
        <v>0</v>
      </c>
      <c r="E33" s="9"/>
      <c r="F33" s="1"/>
    </row>
    <row r="34" spans="1:6" ht="15" customHeight="1" x14ac:dyDescent="0.25">
      <c r="A34" s="23" t="s">
        <v>25</v>
      </c>
      <c r="B34" s="8">
        <f>+ROUND([3]Bilanci!E206,0)</f>
        <v>0</v>
      </c>
      <c r="C34" s="25"/>
      <c r="D34" s="8">
        <f>+ROUND([3]Bilanci!F206,0)</f>
        <v>30</v>
      </c>
      <c r="E34" s="9"/>
      <c r="F34" s="1"/>
    </row>
    <row r="35" spans="1:6" x14ac:dyDescent="0.25">
      <c r="A35" s="30" t="s">
        <v>24</v>
      </c>
      <c r="B35" s="8">
        <f>+ROUND([3]Bilanci!E209,0)</f>
        <v>0</v>
      </c>
      <c r="C35" s="25"/>
      <c r="D35" s="8">
        <f>ROUND([3]Bilanci!F209,0)</f>
        <v>0</v>
      </c>
      <c r="E35" s="9"/>
      <c r="F35" s="1"/>
    </row>
    <row r="36" spans="1:6" x14ac:dyDescent="0.25">
      <c r="A36" s="30" t="s">
        <v>23</v>
      </c>
      <c r="B36" s="9"/>
      <c r="C36" s="25"/>
      <c r="D36" s="9"/>
      <c r="E36" s="9"/>
      <c r="F36" s="1"/>
    </row>
    <row r="37" spans="1:6" x14ac:dyDescent="0.25">
      <c r="A37" s="23" t="s">
        <v>22</v>
      </c>
      <c r="B37" s="8">
        <f>+ROUND([3]Bilanci!E213,0)</f>
        <v>-137</v>
      </c>
      <c r="C37" s="25"/>
      <c r="D37" s="8">
        <f>+ROUND([3]Bilanci!F213,0)</f>
        <v>0</v>
      </c>
      <c r="E37" s="9"/>
      <c r="F37" s="1"/>
    </row>
    <row r="38" spans="1:6" x14ac:dyDescent="0.25">
      <c r="A38" s="23" t="s">
        <v>21</v>
      </c>
      <c r="B38" s="8">
        <v>0</v>
      </c>
      <c r="C38" s="25"/>
      <c r="D38" s="8">
        <v>0</v>
      </c>
      <c r="E38" s="9"/>
      <c r="F38" s="1"/>
    </row>
    <row r="39" spans="1:6" x14ac:dyDescent="0.25">
      <c r="A39" s="23" t="s">
        <v>20</v>
      </c>
      <c r="B39" s="8">
        <f>+ROUND([3]Bilanci!E214,0)</f>
        <v>0</v>
      </c>
      <c r="C39" s="25"/>
      <c r="D39" s="8">
        <f>+ROUND([3]Bilanci!F214,0)</f>
        <v>0</v>
      </c>
      <c r="E39" s="9"/>
      <c r="F39" s="1"/>
    </row>
    <row r="40" spans="1:6" x14ac:dyDescent="0.25">
      <c r="A40" s="30" t="s">
        <v>19</v>
      </c>
      <c r="B40" s="8"/>
      <c r="C40" s="25"/>
      <c r="D40" s="8"/>
      <c r="E40" s="9"/>
      <c r="F40" s="1"/>
    </row>
    <row r="41" spans="1:6" x14ac:dyDescent="0.25">
      <c r="A41" s="31" t="s">
        <v>18</v>
      </c>
      <c r="B41" s="8">
        <f>+ROUND([3]Bilanci!E216,0)</f>
        <v>0</v>
      </c>
      <c r="C41" s="25"/>
      <c r="D41" s="8">
        <f>+ROUND([3]Bilanci!F216,0)</f>
        <v>0</v>
      </c>
      <c r="E41" s="9"/>
      <c r="F41" s="1"/>
    </row>
    <row r="42" spans="1:6" x14ac:dyDescent="0.25">
      <c r="A42" s="30" t="s">
        <v>17</v>
      </c>
      <c r="B42" s="29">
        <f>SUM(B9:B41)</f>
        <v>912748</v>
      </c>
      <c r="C42" s="28"/>
      <c r="D42" s="29">
        <f>SUM(D9:D41)</f>
        <v>666771</v>
      </c>
      <c r="E42" s="28"/>
      <c r="F42" s="1"/>
    </row>
    <row r="43" spans="1:6" x14ac:dyDescent="0.25">
      <c r="A43" s="30" t="s">
        <v>16</v>
      </c>
      <c r="B43" s="28"/>
      <c r="C43" s="28"/>
      <c r="D43" s="28"/>
      <c r="E43" s="28"/>
      <c r="F43" s="1"/>
    </row>
    <row r="44" spans="1:6" x14ac:dyDescent="0.25">
      <c r="A44" s="23" t="s">
        <v>15</v>
      </c>
      <c r="B44" s="8">
        <f>ROUND(-[3]Bilanci!E221,0)</f>
        <v>-45656</v>
      </c>
      <c r="C44" s="25"/>
      <c r="D44" s="8">
        <f>+ROUND(-[3]Bilanci!F221,0)</f>
        <v>-33475</v>
      </c>
      <c r="E44" s="9"/>
      <c r="F44" s="1"/>
    </row>
    <row r="45" spans="1:6" x14ac:dyDescent="0.25">
      <c r="A45" s="23" t="s">
        <v>14</v>
      </c>
      <c r="B45" s="8">
        <f>ROUNDDOWN([3]Bilanci!E222,0)</f>
        <v>0</v>
      </c>
      <c r="C45" s="25"/>
      <c r="D45" s="8">
        <f>+ROUND([3]Bilanci!F222,0)</f>
        <v>0</v>
      </c>
      <c r="E45" s="9"/>
      <c r="F45" s="1"/>
    </row>
    <row r="46" spans="1:6" x14ac:dyDescent="0.25">
      <c r="A46" s="23" t="s">
        <v>13</v>
      </c>
      <c r="B46" s="8">
        <f>ROUNDDOWN([3]Bilanci!E223,0)</f>
        <v>0</v>
      </c>
      <c r="C46" s="25"/>
      <c r="D46" s="8">
        <f>+ROUND([3]Bilanci!F223,0)</f>
        <v>0</v>
      </c>
      <c r="E46" s="9"/>
      <c r="F46" s="1"/>
    </row>
    <row r="47" spans="1:6" x14ac:dyDescent="0.25">
      <c r="A47" s="30" t="s">
        <v>12</v>
      </c>
      <c r="B47" s="29">
        <f>SUM(B42:B46)</f>
        <v>867092</v>
      </c>
      <c r="C47" s="28"/>
      <c r="D47" s="29">
        <f>SUM(D42:D46)</f>
        <v>633296</v>
      </c>
      <c r="E47" s="28"/>
      <c r="F47" s="1"/>
    </row>
    <row r="48" spans="1:6" ht="15.75" thickBot="1" x14ac:dyDescent="0.3">
      <c r="A48" s="27"/>
      <c r="B48" s="26"/>
      <c r="C48" s="26"/>
      <c r="D48" s="26"/>
      <c r="E48" s="25"/>
      <c r="F48" s="1"/>
    </row>
    <row r="49" spans="1:6" ht="15.75" thickTop="1" x14ac:dyDescent="0.25">
      <c r="A49" s="16" t="s">
        <v>11</v>
      </c>
      <c r="B49" s="21"/>
      <c r="C49" s="21"/>
      <c r="D49" s="21"/>
      <c r="E49" s="25"/>
      <c r="F49" s="1"/>
    </row>
    <row r="50" spans="1:6" x14ac:dyDescent="0.25">
      <c r="A50" s="23" t="s">
        <v>10</v>
      </c>
      <c r="B50" s="20">
        <f>+ROUND([3]Bilanci!E241,0)</f>
        <v>0</v>
      </c>
      <c r="C50" s="21"/>
      <c r="D50" s="20">
        <f>+ROUND([3]Bilanci!F240,0)</f>
        <v>0</v>
      </c>
      <c r="E50" s="9"/>
      <c r="F50" s="1"/>
    </row>
    <row r="51" spans="1:6" x14ac:dyDescent="0.25">
      <c r="A51" s="23" t="s">
        <v>9</v>
      </c>
      <c r="B51" s="20">
        <f>+ROUND([3]Bilanci!E242,0)</f>
        <v>0</v>
      </c>
      <c r="C51" s="21"/>
      <c r="D51" s="20">
        <f>+ROUND([3]Bilanci!F241,0)</f>
        <v>0</v>
      </c>
      <c r="E51" s="9"/>
      <c r="F51" s="1"/>
    </row>
    <row r="52" spans="1:6" x14ac:dyDescent="0.25">
      <c r="A52" s="23" t="s">
        <v>8</v>
      </c>
      <c r="B52" s="20">
        <f>+ROUND([3]Bilanci!E243,0)</f>
        <v>0</v>
      </c>
      <c r="C52" s="21"/>
      <c r="D52" s="20">
        <f>+ROUND([3]Bilanci!F242,0)</f>
        <v>0</v>
      </c>
      <c r="E52" s="24"/>
      <c r="F52" s="1"/>
    </row>
    <row r="53" spans="1:6" ht="15" customHeight="1" x14ac:dyDescent="0.25">
      <c r="A53" s="23" t="s">
        <v>7</v>
      </c>
      <c r="B53" s="20">
        <f>+ROUND([3]Bilanci!E244,0)</f>
        <v>0</v>
      </c>
      <c r="C53" s="21"/>
      <c r="D53" s="20">
        <f>+ROUND([3]Bilanci!F243,0)</f>
        <v>0</v>
      </c>
      <c r="E53" s="13"/>
      <c r="F53" s="13"/>
    </row>
    <row r="54" spans="1:6" x14ac:dyDescent="0.25">
      <c r="A54" s="22" t="s">
        <v>6</v>
      </c>
      <c r="B54" s="20">
        <v>0</v>
      </c>
      <c r="C54" s="21"/>
      <c r="D54" s="20">
        <v>0</v>
      </c>
      <c r="E54" s="19"/>
      <c r="F54" s="13"/>
    </row>
    <row r="55" spans="1:6" x14ac:dyDescent="0.25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  <c r="F55" s="13"/>
    </row>
    <row r="56" spans="1:6" x14ac:dyDescent="0.25">
      <c r="A56" s="10"/>
      <c r="B56" s="11"/>
      <c r="C56" s="11"/>
      <c r="D56" s="11"/>
      <c r="E56" s="13"/>
      <c r="F56" s="13"/>
    </row>
    <row r="57" spans="1:6" ht="15.75" thickBot="1" x14ac:dyDescent="0.3">
      <c r="A57" s="16" t="s">
        <v>4</v>
      </c>
      <c r="B57" s="14">
        <f>B47+B55</f>
        <v>867092</v>
      </c>
      <c r="C57" s="15"/>
      <c r="D57" s="14">
        <f>D47+D55</f>
        <v>633296</v>
      </c>
      <c r="E57" s="13"/>
      <c r="F57" s="13"/>
    </row>
    <row r="58" spans="1:6" ht="15.75" thickTop="1" x14ac:dyDescent="0.25">
      <c r="A58" s="10"/>
      <c r="B58" s="11"/>
      <c r="C58" s="11"/>
      <c r="D58" s="11"/>
      <c r="E58" s="13"/>
      <c r="F58" s="13"/>
    </row>
    <row r="59" spans="1:6" x14ac:dyDescent="0.25">
      <c r="A59" s="12" t="s">
        <v>3</v>
      </c>
      <c r="B59" s="11"/>
      <c r="C59" s="11"/>
      <c r="D59" s="11"/>
      <c r="E59" s="5"/>
      <c r="F59" s="5"/>
    </row>
    <row r="60" spans="1:6" x14ac:dyDescent="0.25">
      <c r="A60" s="10" t="s">
        <v>2</v>
      </c>
      <c r="B60" s="8"/>
      <c r="C60" s="9"/>
      <c r="D60" s="8"/>
      <c r="E60" s="5"/>
      <c r="F60" s="5"/>
    </row>
    <row r="61" spans="1:6" x14ac:dyDescent="0.25">
      <c r="A61" s="10" t="s">
        <v>1</v>
      </c>
      <c r="B61" s="8"/>
      <c r="C61" s="9"/>
      <c r="D61" s="8"/>
      <c r="E61" s="5"/>
      <c r="F61" s="5"/>
    </row>
    <row r="62" spans="1:6" x14ac:dyDescent="0.25">
      <c r="A62" s="7"/>
      <c r="B62" s="5"/>
      <c r="C62" s="5"/>
      <c r="D62" s="5"/>
      <c r="E62" s="5"/>
      <c r="F62" s="5"/>
    </row>
    <row r="63" spans="1:6" x14ac:dyDescent="0.25">
      <c r="A63" s="7"/>
      <c r="B63" s="5"/>
      <c r="C63" s="5"/>
      <c r="D63" s="5"/>
      <c r="E63" s="5"/>
      <c r="F63" s="5"/>
    </row>
    <row r="64" spans="1:6" x14ac:dyDescent="0.25">
      <c r="A64" s="6" t="s">
        <v>0</v>
      </c>
      <c r="B64" s="5"/>
      <c r="C64" s="5"/>
      <c r="D64" s="5"/>
      <c r="E64" s="5"/>
      <c r="F64" s="5"/>
    </row>
    <row r="65" spans="1:6" x14ac:dyDescent="0.25">
      <c r="A65" s="4"/>
      <c r="B65" s="3"/>
      <c r="C65" s="3"/>
      <c r="D65" s="3"/>
      <c r="E65" s="3"/>
      <c r="F65" s="3"/>
    </row>
  </sheetData>
  <pageMargins left="0.41" right="0.17" top="0.49" bottom="0.45" header="0.31496062992125984" footer="0.31496062992125984"/>
  <pageSetup scale="5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Lorenc Ajderaj</cp:lastModifiedBy>
  <dcterms:created xsi:type="dcterms:W3CDTF">2021-07-20T12:37:44Z</dcterms:created>
  <dcterms:modified xsi:type="dcterms:W3CDTF">2021-07-20T20:46:33Z</dcterms:modified>
</cp:coreProperties>
</file>