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480" yWindow="90" windowWidth="15195" windowHeight="11640" tabRatio="965" activeTab="3"/>
  </bookViews>
  <sheets>
    <sheet name="Kopertina " sheetId="20" r:id="rId1"/>
    <sheet name="AKTIVI " sheetId="19" r:id="rId2"/>
    <sheet name="PASIVI " sheetId="18" r:id="rId3"/>
    <sheet name="Ardh e shp - natyres" sheetId="16" r:id="rId4"/>
    <sheet name=" Fluksit mon - direkte" sheetId="14" r:id="rId5"/>
    <sheet name="Pasqyra ndryshimeve ne kapital" sheetId="11" r:id="rId6"/>
    <sheet name="SHPENZIME BILANCIT" sheetId="22" r:id="rId7"/>
  </sheets>
  <definedNames>
    <definedName name="_xlnm._FilterDatabase" localSheetId="1" hidden="1">'AKTIVI '!$C$1:$G$2</definedName>
  </definedNames>
  <calcPr calcId="124519"/>
</workbook>
</file>

<file path=xl/calcChain.xml><?xml version="1.0" encoding="utf-8"?>
<calcChain xmlns="http://schemas.openxmlformats.org/spreadsheetml/2006/main">
  <c r="I6" i="11"/>
  <c r="E12" i="18"/>
  <c r="F21" i="19"/>
  <c r="F6"/>
  <c r="F52"/>
  <c r="F7"/>
  <c r="F32"/>
  <c r="D25" i="14"/>
  <c r="D20"/>
  <c r="H26"/>
  <c r="D12"/>
  <c r="D6"/>
  <c r="H20"/>
  <c r="E12" i="16"/>
  <c r="E17"/>
  <c r="E18"/>
  <c r="E27"/>
  <c r="E29"/>
  <c r="E21"/>
  <c r="E26"/>
  <c r="L30"/>
  <c r="I14"/>
  <c r="J13"/>
  <c r="I4"/>
  <c r="N32" i="18"/>
  <c r="L51"/>
  <c r="K50"/>
  <c r="K49"/>
  <c r="K48"/>
  <c r="K47"/>
  <c r="N37"/>
  <c r="E28"/>
  <c r="E27"/>
  <c r="N36"/>
  <c r="N33"/>
  <c r="N31"/>
  <c r="N30"/>
  <c r="N29"/>
  <c r="N28"/>
  <c r="K26"/>
  <c r="K25"/>
  <c r="K24"/>
  <c r="N17"/>
  <c r="O18"/>
  <c r="N15"/>
  <c r="L48" i="19"/>
  <c r="L46"/>
  <c r="L45"/>
  <c r="L44"/>
  <c r="L42"/>
  <c r="M30"/>
  <c r="H8" i="11"/>
  <c r="H18" i="14"/>
  <c r="H17"/>
  <c r="H8"/>
  <c r="H28"/>
  <c r="D26"/>
  <c r="I33" i="16"/>
  <c r="I32"/>
  <c r="I29"/>
  <c r="I19"/>
  <c r="I15"/>
  <c r="I9"/>
  <c r="I5"/>
  <c r="E38" i="18"/>
  <c r="K45"/>
  <c r="F38" i="19"/>
  <c r="F36"/>
  <c r="L55"/>
  <c r="L40"/>
  <c r="M25"/>
  <c r="G38"/>
  <c r="G7"/>
  <c r="G11"/>
  <c r="I16" i="16"/>
  <c r="I11"/>
  <c r="I6"/>
  <c r="I8" i="14"/>
  <c r="F17" i="16"/>
  <c r="H13" i="11"/>
  <c r="G13"/>
  <c r="F13"/>
  <c r="E13"/>
  <c r="I11"/>
  <c r="I10"/>
  <c r="I9"/>
  <c r="G8"/>
  <c r="D8"/>
  <c r="I8"/>
  <c r="I13"/>
  <c r="E12" i="14"/>
  <c r="E19"/>
  <c r="E13"/>
  <c r="E25"/>
  <c r="E20"/>
  <c r="D19"/>
  <c r="D13"/>
  <c r="F21" i="16"/>
  <c r="F26"/>
  <c r="F27"/>
  <c r="F29"/>
  <c r="F12" i="18"/>
  <c r="F28"/>
  <c r="F27"/>
  <c r="F38"/>
  <c r="F8"/>
  <c r="F6"/>
  <c r="E8"/>
  <c r="E6"/>
  <c r="G36" i="19"/>
  <c r="G52"/>
  <c r="G32"/>
  <c r="G21"/>
  <c r="C1" i="16"/>
  <c r="E36" i="18"/>
  <c r="E52"/>
  <c r="F52"/>
  <c r="F36"/>
  <c r="D13" i="11"/>
</calcChain>
</file>

<file path=xl/sharedStrings.xml><?xml version="1.0" encoding="utf-8"?>
<sst xmlns="http://schemas.openxmlformats.org/spreadsheetml/2006/main" count="461" uniqueCount="393">
  <si>
    <t>Emertimi dhe Forma Ligjore</t>
  </si>
  <si>
    <t xml:space="preserve">N I P T - I </t>
  </si>
  <si>
    <t xml:space="preserve">Adresa e Selise </t>
  </si>
  <si>
    <t xml:space="preserve">Data e Krijimit </t>
  </si>
  <si>
    <t xml:space="preserve">Nr I  Rregj Tregetar </t>
  </si>
  <si>
    <t xml:space="preserve">Veprimtaria kryesore </t>
  </si>
  <si>
    <t xml:space="preserve">PASQYRAT FINANCIARE </t>
  </si>
  <si>
    <t xml:space="preserve">(  Ne zbatim te standarteve  Kombetare te kontabilitetit  Nr 2  </t>
  </si>
  <si>
    <t xml:space="preserve"> dhe  Ligjit 9228 date 29.04.2004  " Per Kontabilitetin dhe Pasqyrat Financiare " )</t>
  </si>
  <si>
    <t xml:space="preserve">V I T I  </t>
  </si>
  <si>
    <t xml:space="preserve">Pasqyrat jane individuale </t>
  </si>
  <si>
    <t xml:space="preserve">Pasqyrat jane  te konsoliduara </t>
  </si>
  <si>
    <t xml:space="preserve">Pasqyrat financiare jane te shprehura ne </t>
  </si>
  <si>
    <t xml:space="preserve">Pyasqyrat financiare jane te rumbullukasura ne </t>
  </si>
  <si>
    <t xml:space="preserve">Periudha kontabel e Pasqyrave Financiare </t>
  </si>
  <si>
    <t xml:space="preserve">Nga </t>
  </si>
  <si>
    <t xml:space="preserve">Deri </t>
  </si>
  <si>
    <t>Nr</t>
  </si>
  <si>
    <t xml:space="preserve">A K T I V E T </t>
  </si>
  <si>
    <t>Shenime</t>
  </si>
  <si>
    <t>Periudha</t>
  </si>
  <si>
    <t xml:space="preserve">Raportuse </t>
  </si>
  <si>
    <t xml:space="preserve">Periudha </t>
  </si>
  <si>
    <t xml:space="preserve">Paraardhese </t>
  </si>
  <si>
    <t>I</t>
  </si>
  <si>
    <t xml:space="preserve">AKTIVET AFATSHKURTERA </t>
  </si>
  <si>
    <t xml:space="preserve">&gt;  Banka </t>
  </si>
  <si>
    <t xml:space="preserve">1. - Aktivet monetare </t>
  </si>
  <si>
    <t>2 -  Derivatet e Aktivet te mbajtura per tregetim</t>
  </si>
  <si>
    <t>&gt;  Te drejta e detyrime ndaj ortakeve</t>
  </si>
  <si>
    <t xml:space="preserve">&gt;  T v sh </t>
  </si>
  <si>
    <t>&gt;  Tatim mbi fitimin</t>
  </si>
  <si>
    <t xml:space="preserve">&gt;  Debitore , Kreditore te tjere </t>
  </si>
  <si>
    <t>&gt;  Kliente per mallra , produkte e sherbime</t>
  </si>
  <si>
    <t xml:space="preserve">3 -  Aktivet te tjera financiare  afatshkurtera </t>
  </si>
  <si>
    <t xml:space="preserve">4 - Inventari </t>
  </si>
  <si>
    <t xml:space="preserve">&gt;  Lendet e para </t>
  </si>
  <si>
    <t>&gt;  Prodhimi ne proces</t>
  </si>
  <si>
    <t xml:space="preserve">&gt;  Produkte te gateshme </t>
  </si>
  <si>
    <t>&gt;  Mallra per rrishitje</t>
  </si>
  <si>
    <t xml:space="preserve">&gt;  Parapagesa per furnizime </t>
  </si>
  <si>
    <t>5  -  Aktivet  biliogjike</t>
  </si>
  <si>
    <t xml:space="preserve">6 - Aktivet afatshkurtera te mbajtura per rishitje </t>
  </si>
  <si>
    <t xml:space="preserve">7 - Parapagime  dhe shpenzime  te shtyra </t>
  </si>
  <si>
    <t>&gt; Shpenzime te periudhave te ardheshme</t>
  </si>
  <si>
    <t>II</t>
  </si>
  <si>
    <t xml:space="preserve"> AKTIVET  AFATGJATA </t>
  </si>
  <si>
    <t xml:space="preserve">1  - Financimet financiare afatgjata </t>
  </si>
  <si>
    <t>2 - Aktivet Afatgjata  materiale</t>
  </si>
  <si>
    <t>&gt; Toka</t>
  </si>
  <si>
    <t>&gt; Ndertesa</t>
  </si>
  <si>
    <t xml:space="preserve"> &gt; makineri e paisje </t>
  </si>
  <si>
    <t>&gt; Aktivet tjera afat gjata materiale</t>
  </si>
  <si>
    <t xml:space="preserve">3 - Aktivet Biologjike afatgjata </t>
  </si>
  <si>
    <t>4 - Aktivet afatgjata jo materiale</t>
  </si>
  <si>
    <t>5 - Kapitali aksioner I  pa paguar</t>
  </si>
  <si>
    <t>6 - Aktivet e tjera afat gjata .</t>
  </si>
  <si>
    <t>&gt;  Inventar I imet</t>
  </si>
  <si>
    <t>PASIVET E KAPITALET</t>
  </si>
  <si>
    <t xml:space="preserve">2 - Huamarjet </t>
  </si>
  <si>
    <t xml:space="preserve"> &gt; Overdraftet financiare</t>
  </si>
  <si>
    <t xml:space="preserve">&gt; Huamarjet afatshkurtera </t>
  </si>
  <si>
    <t xml:space="preserve">3 - Huate e parapagimet </t>
  </si>
  <si>
    <t xml:space="preserve">&gt; Te pagushme ndaj furnitoreve </t>
  </si>
  <si>
    <t xml:space="preserve">&gt; Detyrime Tatimore per  TAP - in  </t>
  </si>
  <si>
    <t xml:space="preserve">&gt; Detyrime Tatimore per  Tatimin mbi fitimin </t>
  </si>
  <si>
    <t xml:space="preserve">&gt; Detyrime tatimore per T V SH </t>
  </si>
  <si>
    <t>&gt; Detyrime tatimore per tatimin ne burim</t>
  </si>
  <si>
    <t>&gt; Te drejta e detyrime ndaj ortakeve</t>
  </si>
  <si>
    <t xml:space="preserve">&gt; Dividente per tu paguar </t>
  </si>
  <si>
    <t xml:space="preserve">4 - Grantet  dhe te ardhura te shtyra </t>
  </si>
  <si>
    <t xml:space="preserve">5 - Privizionet Afatshkurtera </t>
  </si>
  <si>
    <t xml:space="preserve">PASIVET AFATGJATA </t>
  </si>
  <si>
    <t xml:space="preserve"> 1 - Huate afatgjata </t>
  </si>
  <si>
    <t>&gt; Hua , bono , dhe detyrime qeraje financiare</t>
  </si>
  <si>
    <t xml:space="preserve">&gt;  Bono te kovertushme </t>
  </si>
  <si>
    <t xml:space="preserve">2 - Huamarjet  te tjera afatgjata </t>
  </si>
  <si>
    <t xml:space="preserve">3 - Grantet  dhe te ardhura te shtyra </t>
  </si>
  <si>
    <t xml:space="preserve">4 - Provigjonet Afatgjata </t>
  </si>
  <si>
    <t>TOTALI I PASIVEVE ( I +  II )</t>
  </si>
  <si>
    <t>III</t>
  </si>
  <si>
    <t>KAPITALI</t>
  </si>
  <si>
    <t>1 - Aksione te pakices</t>
  </si>
  <si>
    <t>2 - Kapitali I aksionereve te Shoq meme(P F te kons)</t>
  </si>
  <si>
    <t>3- Kapitali aksioner</t>
  </si>
  <si>
    <t>4 - Primi I Aksionit</t>
  </si>
  <si>
    <t>5 - Njesite ose Aksione te thesarit ( Negative )</t>
  </si>
  <si>
    <t>6 - rezervat Statuore</t>
  </si>
  <si>
    <t>7 - Rezervat Ligjore</t>
  </si>
  <si>
    <t>8 - rezerva te tjera</t>
  </si>
  <si>
    <t xml:space="preserve">9 - Fitime te pashperndara </t>
  </si>
  <si>
    <t>10 - Fitime ( Humbja ) e vitit financiar</t>
  </si>
  <si>
    <t>TOTALI I PASIVEVE DHE KAPITALIT( I + II + III)</t>
  </si>
  <si>
    <t xml:space="preserve"> ( Bazuar ne klasifikimin e shpenzimeve sipas natyres )</t>
  </si>
  <si>
    <t xml:space="preserve">Pershkrimi I elementeve </t>
  </si>
  <si>
    <t>Raportuse</t>
  </si>
  <si>
    <t xml:space="preserve"> Shitje  NETO</t>
  </si>
  <si>
    <t xml:space="preserve"> Te ardhura te tjera nga veprimtaria e shfrytezimit </t>
  </si>
  <si>
    <t>Ndryshimi ne inventarin prod I gateshm e prodh proces</t>
  </si>
  <si>
    <t xml:space="preserve">Materiale te konsumuara </t>
  </si>
  <si>
    <t>Kostot e punes</t>
  </si>
  <si>
    <t xml:space="preserve">Pagat e personelit </t>
  </si>
  <si>
    <t>Shpenzime  per Sigurimet shoqerore e shendetesore</t>
  </si>
  <si>
    <t xml:space="preserve">Amortizimet e cvleresimet </t>
  </si>
  <si>
    <t xml:space="preserve">Shpenzime te tjera </t>
  </si>
  <si>
    <t xml:space="preserve">TOTALI I SHPENZIMEVE </t>
  </si>
  <si>
    <t xml:space="preserve">Fitimi ( humbja )  nga veprimtaria kryesore </t>
  </si>
  <si>
    <t>Te ardhura e shpenzimet financiare nga pjesmarjet</t>
  </si>
  <si>
    <t xml:space="preserve">Te ardhura e shpenz financ nga  njesite e kontrolluara </t>
  </si>
  <si>
    <t xml:space="preserve">Te ardhura e shpenzimet financiare  </t>
  </si>
  <si>
    <t>Totali I te ardhurave e shpenzimeve financiare</t>
  </si>
  <si>
    <t>Fitimi ( humbja ) para tatimit  ( 9 + / -  13 )</t>
  </si>
  <si>
    <t>Shpenzimet e tatimit  mbi fitimin</t>
  </si>
  <si>
    <t>Fitimi  ( humbja  ) neto e vitit finanaciar ( 14 - 15 )</t>
  </si>
  <si>
    <t xml:space="preserve">Elementet e pasqyrave te konsoliduara </t>
  </si>
  <si>
    <t xml:space="preserve">PASQYRA  E  TE  ARDHURAVE  DHE   SHPENZIMEVE </t>
  </si>
  <si>
    <t xml:space="preserve">Pasqyra e Fluksit monetar - Metoda Direkte </t>
  </si>
  <si>
    <t>raportuse</t>
  </si>
  <si>
    <t xml:space="preserve">Periudha   </t>
  </si>
  <si>
    <t>A</t>
  </si>
  <si>
    <t>Fluksi monetar nga veprimtarite e shfrytezimit</t>
  </si>
  <si>
    <t>Mjetet monetare ( M M ) te arketuara nga klientet</t>
  </si>
  <si>
    <t>M M te paguara ndaj furnitoreve e punonjesve</t>
  </si>
  <si>
    <t>M M te ardhura nga veprimtarite e tjera</t>
  </si>
  <si>
    <t xml:space="preserve">Interes I paguar </t>
  </si>
  <si>
    <t xml:space="preserve">tatim fitimi I paguar </t>
  </si>
  <si>
    <t xml:space="preserve">M M Neto nga veprimtarite e shfrytezimit </t>
  </si>
  <si>
    <t>B</t>
  </si>
  <si>
    <t xml:space="preserve">Fluksi monetar nga veprimtarite investuse </t>
  </si>
  <si>
    <t xml:space="preserve">Blerja e njesise te kontrolluar X  minus parate e Arketuara </t>
  </si>
  <si>
    <t>Blerja e Aktiveve afat gjata  materiale</t>
  </si>
  <si>
    <t>Te ardhura nga shitja e paisjeve</t>
  </si>
  <si>
    <t>Interes I arketuar</t>
  </si>
  <si>
    <t>Divident I arketuar</t>
  </si>
  <si>
    <t xml:space="preserve">M M Neto te perdorura  ne veprimtarite investuse </t>
  </si>
  <si>
    <t>C</t>
  </si>
  <si>
    <t xml:space="preserve"> Fluksi monetar nga aktivitett financiare</t>
  </si>
  <si>
    <t>Te ardhura nga emetimi I kapitalit aksioner</t>
  </si>
  <si>
    <t>Te ardhura nga huamarjet afatgjata</t>
  </si>
  <si>
    <t>pagesat e detyrimeve te qerase financiare</t>
  </si>
  <si>
    <t>Dividente te paguar</t>
  </si>
  <si>
    <t>M M Neto e perdorur ne veprimtarite financiare</t>
  </si>
  <si>
    <t xml:space="preserve">Ritja / renja Neto e mjeteve monetare </t>
  </si>
  <si>
    <t>Mjete monetare ne fund te periudhes kontabel</t>
  </si>
  <si>
    <t>Mjete monetare ne fillim te periudhes  kontabel</t>
  </si>
  <si>
    <t xml:space="preserve">T O T A L I </t>
  </si>
  <si>
    <t>Pozicioni I rregulluar</t>
  </si>
  <si>
    <t>Pozicioni me 31 Dhjetor 200</t>
  </si>
  <si>
    <t>Emertimi</t>
  </si>
  <si>
    <t>Kapitali aksioner</t>
  </si>
  <si>
    <t>Primi I Aksionit</t>
  </si>
  <si>
    <t>Aksione te Thesarit</t>
  </si>
  <si>
    <t>Fitimi I pashpernd</t>
  </si>
  <si>
    <t xml:space="preserve">Efekti I ndryshimit ne polit kontabel </t>
  </si>
  <si>
    <t>Fitimi Neto per periudhen Kontabel</t>
  </si>
  <si>
    <t>Dividentet e paguar</t>
  </si>
  <si>
    <t>Ritja e rezerves te kapitalit</t>
  </si>
  <si>
    <t>Emetimi I Aksioneve</t>
  </si>
  <si>
    <t>Emetimi I kapitalit Aksioner</t>
  </si>
  <si>
    <t>Aksione te thesarit te riblera</t>
  </si>
  <si>
    <t>Rezerva Stat e ligj</t>
  </si>
  <si>
    <t>NJE PASQYRE E PAKONSOLIDUAR</t>
  </si>
  <si>
    <t xml:space="preserve">Data e mbylljes te Pasqyrave Financiare </t>
  </si>
  <si>
    <t>TOTALI I AKTIVEVE ( I + II )</t>
  </si>
  <si>
    <t xml:space="preserve">12.1  Te ardhura e shpenz financ nga invest te tjera e financ afat gjata </t>
  </si>
  <si>
    <t xml:space="preserve">12.2  Te ardhura e shpenzimet nga interesat </t>
  </si>
  <si>
    <t xml:space="preserve">12.3 Fitime  ( humbje ) nga kurset e e kembimit </t>
  </si>
  <si>
    <t>12.4  Te ardhura e shpenzime te tjera financiare</t>
  </si>
  <si>
    <t>&gt;  Arka</t>
  </si>
  <si>
    <t>&gt; Detyrime  per Sigurimet shoqerore</t>
  </si>
  <si>
    <t xml:space="preserve">&gt; Te pagushme ndaj punonjesve </t>
  </si>
  <si>
    <t xml:space="preserve">&gt; Debitore e kreditore te tjere </t>
  </si>
  <si>
    <t>PASIVET AFATSHKURTRA</t>
  </si>
  <si>
    <t>1. Derivatet</t>
  </si>
  <si>
    <t>&gt;</t>
  </si>
  <si>
    <t>PACILIOIL</t>
  </si>
  <si>
    <t>L.4  PARTTIZANI</t>
  </si>
  <si>
    <t>TRGETI KARBURANT E ARTIKUJ TE NDRYSHEM</t>
  </si>
  <si>
    <t>000/lek</t>
  </si>
  <si>
    <t>SKK1</t>
  </si>
  <si>
    <t>Politikat kontabel</t>
  </si>
  <si>
    <t>Politikat Kontabel jane  zhvilluar ne zbatim te ligjit 9228  dt29.04.04</t>
  </si>
  <si>
    <t>K.K.K</t>
  </si>
  <si>
    <t>SKK2</t>
  </si>
  <si>
    <t>Kadri kontabel</t>
  </si>
  <si>
    <t>SKK</t>
  </si>
  <si>
    <t>SNK</t>
  </si>
  <si>
    <t>Ligji per Kontabilitetin</t>
  </si>
  <si>
    <t>Forma e PF</t>
  </si>
  <si>
    <t>P.F jane  individuale</t>
  </si>
  <si>
    <t>Parimi I zbatuar</t>
  </si>
  <si>
    <t>Eshte ndjekur parimi I materialitetit</t>
  </si>
  <si>
    <t>Monedha e perdorur</t>
  </si>
  <si>
    <t>Monedha e huaj  konvertohet me kursin perditesor</t>
  </si>
  <si>
    <t xml:space="preserve">Riklasifikimi ne fundviti behet me Kursin Historik   te </t>
  </si>
  <si>
    <t>Banges Shqipetare</t>
  </si>
  <si>
    <t>SKK4</t>
  </si>
  <si>
    <t>Inventaret</t>
  </si>
  <si>
    <t>AASH</t>
  </si>
  <si>
    <t>Metoda</t>
  </si>
  <si>
    <t>Individuale per cdo artikull/ dhe  ne disa zera mesatare e ponderuar</t>
  </si>
  <si>
    <t>FIFO</t>
  </si>
  <si>
    <t>Inventarizim i</t>
  </si>
  <si>
    <t>vazhdushe</t>
  </si>
  <si>
    <t>periodik</t>
  </si>
  <si>
    <t>Vl fillestar</t>
  </si>
  <si>
    <t>Me kosto=Cmim i blerjes +shpenzimet e tjera</t>
  </si>
  <si>
    <t>Vl ne bilanc</t>
  </si>
  <si>
    <t>SKK5</t>
  </si>
  <si>
    <t>Inv AAGJM</t>
  </si>
  <si>
    <t>Nuk ka investime afatshkurtra 3 mujore per tu paraqitur si MM</t>
  </si>
  <si>
    <t>Rivleresime nuk ka</t>
  </si>
  <si>
    <t>Metoda e amortizimit /e prodhimit</t>
  </si>
  <si>
    <t>Ngjarjet pas bilancit</t>
  </si>
  <si>
    <t>Nuk ka</t>
  </si>
  <si>
    <t>Korrigjime periudh.m</t>
  </si>
  <si>
    <t>Shtrirja gjeografike</t>
  </si>
  <si>
    <t xml:space="preserve">Ne  qytetit te Korces  </t>
  </si>
  <si>
    <t>Pasivet kushtezuara</t>
  </si>
  <si>
    <t xml:space="preserve">Nuk ka </t>
  </si>
  <si>
    <t>Aktivet  kushtezuara</t>
  </si>
  <si>
    <t>Informacion  Shtese….</t>
  </si>
  <si>
    <t xml:space="preserve">Ky informacion eshte ndertuar ne menyre sistematike ne menyre qe te shpjegoje qarte dhe </t>
  </si>
  <si>
    <t>besushem  rezultatin financiar,performancen financiare,fluksin e parase etj qe perbejne zerat</t>
  </si>
  <si>
    <t>kryesore te veprimtarise dhe te tjera shenime shpjeguse analitike</t>
  </si>
  <si>
    <t>Shenimet do te permbajne reference lidhese per zerat qe do te shpjegohen</t>
  </si>
  <si>
    <t>SHENIMET SHPJEGUESE</t>
  </si>
  <si>
    <t>Pasqyra/ MM Te arketuara nga  klientet</t>
  </si>
  <si>
    <t>vlera</t>
  </si>
  <si>
    <t>arket.Cash</t>
  </si>
  <si>
    <t>shitje mallra</t>
  </si>
  <si>
    <t>sherbime</t>
  </si>
  <si>
    <t>te tjera</t>
  </si>
  <si>
    <t>Shuma</t>
  </si>
  <si>
    <t>Furnitoret</t>
  </si>
  <si>
    <t>Paga</t>
  </si>
  <si>
    <t>TAP</t>
  </si>
  <si>
    <t>Sigurimet shoqerore</t>
  </si>
  <si>
    <t>SHUMA</t>
  </si>
  <si>
    <t>Tatimi fitimi</t>
  </si>
  <si>
    <t>Shënimet qe shpjegojnë zërat e ndryshëm të pasqyrave financiare</t>
  </si>
  <si>
    <t>AKTIVET  AFAT SHKURTERA</t>
  </si>
  <si>
    <t>Aktivet  monetare</t>
  </si>
  <si>
    <t>Banka</t>
  </si>
  <si>
    <t>ne lek</t>
  </si>
  <si>
    <t>Nr/llog</t>
  </si>
  <si>
    <t>Emri i Bankes</t>
  </si>
  <si>
    <t>Monedha</t>
  </si>
  <si>
    <t>Vlera ne lek</t>
  </si>
  <si>
    <t>BKT</t>
  </si>
  <si>
    <t>LEK</t>
  </si>
  <si>
    <t>Totali</t>
  </si>
  <si>
    <t>ARKA</t>
  </si>
  <si>
    <t>Arka lek</t>
  </si>
  <si>
    <t>Arka</t>
  </si>
  <si>
    <t xml:space="preserve">Totali I aktiveve monetare </t>
  </si>
  <si>
    <t>TOTALI</t>
  </si>
  <si>
    <t>Aktive te tjera financiare afatshkurtra</t>
  </si>
  <si>
    <t>Kliente</t>
  </si>
  <si>
    <t>INVENTARI</t>
  </si>
  <si>
    <t>Mall per rishitje</t>
  </si>
  <si>
    <t>Amortiz.</t>
  </si>
  <si>
    <t xml:space="preserve">VLEFTA E </t>
  </si>
  <si>
    <t xml:space="preserve">E M E R T I M I </t>
  </si>
  <si>
    <t xml:space="preserve">  VLEFTA      FILLESTARE </t>
  </si>
  <si>
    <t>MBETUR ME</t>
  </si>
  <si>
    <t xml:space="preserve">Amortizimi </t>
  </si>
  <si>
    <t xml:space="preserve">MBETUR </t>
  </si>
  <si>
    <t>Njesia</t>
  </si>
  <si>
    <t>Sasi</t>
  </si>
  <si>
    <t xml:space="preserve">Çmimi </t>
  </si>
  <si>
    <t xml:space="preserve">VLERA </t>
  </si>
  <si>
    <t>amortiz.</t>
  </si>
  <si>
    <t>Ushtrimor</t>
  </si>
  <si>
    <t xml:space="preserve">Llog.211 </t>
  </si>
  <si>
    <t>trans.</t>
  </si>
  <si>
    <t xml:space="preserve">Toka ,troje  terrene </t>
  </si>
  <si>
    <t xml:space="preserve">Shuma </t>
  </si>
  <si>
    <t>Llog.212</t>
  </si>
  <si>
    <t>Llog.213</t>
  </si>
  <si>
    <t>Llog.218</t>
  </si>
  <si>
    <t xml:space="preserve">Paisje zyre </t>
  </si>
  <si>
    <t>PASIVET  AFATSHKURTRA</t>
  </si>
  <si>
    <t>Derivativet</t>
  </si>
  <si>
    <t>Huamarjet</t>
  </si>
  <si>
    <t>Overdraftet bankare</t>
  </si>
  <si>
    <t>Huamarrje afat shkuatra</t>
  </si>
  <si>
    <t>Huat  dhe  parapagimet</t>
  </si>
  <si>
    <t>Te pagueshme ndaj furnitoreve</t>
  </si>
  <si>
    <t xml:space="preserve">   Fatura gjithsej</t>
  </si>
  <si>
    <t>Leke</t>
  </si>
  <si>
    <t xml:space="preserve">     a)  Nga keto</t>
  </si>
  <si>
    <t>pa likuiduara deri ne 30 dite</t>
  </si>
  <si>
    <t>Detyrime tatimore per Tatim Fitimin</t>
  </si>
  <si>
    <t>Detyrime tatimore per Tvsh-ne</t>
  </si>
  <si>
    <t>Detyrime tatimore per Tatimin ne Burim</t>
  </si>
  <si>
    <t>Te drejta e detyrime ndaj ortakeve</t>
  </si>
  <si>
    <t>Dividente per tu paguar</t>
  </si>
  <si>
    <t>Debitore dhe Kreditore te tjere</t>
  </si>
  <si>
    <t>Grantet dhe te ardhurat e shtyra</t>
  </si>
  <si>
    <t>shuma</t>
  </si>
  <si>
    <t>KAPITALE</t>
  </si>
  <si>
    <t>Kapitali Aksioner</t>
  </si>
  <si>
    <t>Shenimet spjeguese te PASH sipas natyres</t>
  </si>
  <si>
    <t>Shitjet neto</t>
  </si>
  <si>
    <t>Materialet e konsumuara</t>
  </si>
  <si>
    <t>Kosto e punes</t>
  </si>
  <si>
    <t>Pagat</t>
  </si>
  <si>
    <t>Sigurime Shoqerore</t>
  </si>
  <si>
    <t>Amortizimi</t>
  </si>
  <si>
    <t>Shpenzime te tjera</t>
  </si>
  <si>
    <t>Komision bankar</t>
  </si>
  <si>
    <t>Prime sigurim</t>
  </si>
  <si>
    <t>PTT</t>
  </si>
  <si>
    <t>Energji elektrike</t>
  </si>
  <si>
    <t>Gjoba</t>
  </si>
  <si>
    <t>Shpenzime per interes</t>
  </si>
  <si>
    <t>PASQYRA E LLOGARITJES SE AMORTIZIMIT PER VITIN 2006</t>
  </si>
  <si>
    <t>PER VITIN  2008</t>
  </si>
  <si>
    <t>Ndertesa ,Vepra infrastruk</t>
  </si>
  <si>
    <t xml:space="preserve"> Ndertes</t>
  </si>
  <si>
    <t>Vepra infrastrukture</t>
  </si>
  <si>
    <t xml:space="preserve">Makineri e paisje zyrash </t>
  </si>
  <si>
    <t>Makineri.paisje pune</t>
  </si>
  <si>
    <t>Kamjon Bot</t>
  </si>
  <si>
    <t>Kamjon transporti</t>
  </si>
  <si>
    <t>Aotoveture</t>
  </si>
  <si>
    <t>Koke kamijoni Blere 31.8.06</t>
  </si>
  <si>
    <t xml:space="preserve">  Shuma</t>
  </si>
  <si>
    <t xml:space="preserve"> Tatim Fitimi</t>
  </si>
  <si>
    <t>AKTIVET AFATGJATA</t>
  </si>
  <si>
    <t>Te ardhura nga shitja</t>
  </si>
  <si>
    <t>Te ardh.veprimtari shfrytezimi</t>
  </si>
  <si>
    <t>Blerje mallra</t>
  </si>
  <si>
    <t>Personel jashtem</t>
  </si>
  <si>
    <t>Shpenzim transporti</t>
  </si>
  <si>
    <t xml:space="preserve"> TE ARDHURA E SHPENZIME FINANCIARE</t>
  </si>
  <si>
    <t>MM  000/lek</t>
  </si>
  <si>
    <t>Interesa paguara</t>
  </si>
  <si>
    <t>01.01.2009</t>
  </si>
  <si>
    <t>J64103089I</t>
  </si>
  <si>
    <t>Rimorko        Blere 21.3.07</t>
  </si>
  <si>
    <t>Sigurime shoqerore</t>
  </si>
  <si>
    <t>Tapi</t>
  </si>
  <si>
    <t>Pasqyra Financiare  te Vitit   2009</t>
  </si>
  <si>
    <t>Pasqyra Financiare  te Vitit  2009</t>
  </si>
  <si>
    <t>Pozicioni me 31 Dhjetor 2008</t>
  </si>
  <si>
    <t>Pozicioni me 31 Dhjetor 2009</t>
  </si>
  <si>
    <t>Debitore Kreditore</t>
  </si>
  <si>
    <t xml:space="preserve"> TVSH</t>
  </si>
  <si>
    <t>Pasqyra e detyrim punonjesve,Sig.Shoq,,Tap</t>
  </si>
  <si>
    <t>Pasive Afatgjata</t>
  </si>
  <si>
    <t>Hua  afatgjata</t>
  </si>
  <si>
    <t>Rezerva Ligjire</t>
  </si>
  <si>
    <t>Rezerva te tjera</t>
  </si>
  <si>
    <t>Fitime te pashperndara</t>
  </si>
  <si>
    <t>Fitimi i vitit financiar</t>
  </si>
  <si>
    <t>31.12.2009</t>
  </si>
  <si>
    <t>Fitime ( Humbje ) nga kembimi</t>
  </si>
  <si>
    <t>669, 769</t>
  </si>
  <si>
    <t>MJETE MONETARE NGA SHFRYTEZIMI</t>
  </si>
  <si>
    <t>Te ardhura hua afatgjate</t>
  </si>
  <si>
    <t>Tirana Bank</t>
  </si>
  <si>
    <t>Procredit</t>
  </si>
  <si>
    <t>Alfabank</t>
  </si>
  <si>
    <t>NBK</t>
  </si>
  <si>
    <t>Simaku</t>
  </si>
  <si>
    <t>Ital Vetrato</t>
  </si>
  <si>
    <t>31.12.09</t>
  </si>
  <si>
    <t>MJETE TRANSPORTI</t>
  </si>
  <si>
    <t>Blerje  makine Ford 23.12.09</t>
  </si>
  <si>
    <t>Blerje Iveko 26.2.09</t>
  </si>
  <si>
    <t>632+638</t>
  </si>
  <si>
    <t>Taksa doganore ,vendore</t>
  </si>
  <si>
    <t xml:space="preserve">P.F te vitit 2009 jane ndertuar sipas SKK vetem ne prospektive. </t>
  </si>
  <si>
    <t>Lista e llogarive e vitit 2009 eshte ndryshuar duke perdorur listen e re te publikuar nga</t>
  </si>
  <si>
    <t>Me kosto  neto (vlera e drejte)pasi me 31.12.09 ajo eshte me e &lt; se V.N.R</t>
  </si>
  <si>
    <t>2A&amp;2E</t>
  </si>
  <si>
    <t>Gentfildi</t>
  </si>
  <si>
    <t>Tehoplast</t>
  </si>
  <si>
    <t>Cofilk</t>
  </si>
  <si>
    <t>Profern</t>
  </si>
  <si>
    <t xml:space="preserve">Paradhenie T.Fitimi  </t>
  </si>
  <si>
    <t>PASQYRA E NDRYSHIMEVE NE KAPITAL       2009</t>
  </si>
  <si>
    <t>Po</t>
  </si>
  <si>
    <t>kryesore te bilancit per vitin 2009  te cilat i bashkengjiten raportit .</t>
  </si>
  <si>
    <t xml:space="preserve">KONTABLI I MIRATUAR </t>
  </si>
  <si>
    <t>ADMINISTRATORI</t>
  </si>
  <si>
    <t xml:space="preserve">  ( Aleksander   Cipi  )</t>
  </si>
  <si>
    <t xml:space="preserve">  (  Mihallaq  Pacili  )</t>
  </si>
  <si>
    <t>SHENIME SPJEGUESE VITI 2009</t>
  </si>
  <si>
    <t>Jane ndertuar pasqyrat  te cilat shpjegojne analitikisht pozicionet e llogarive  sipas pasqyrave</t>
  </si>
  <si>
    <r>
      <t xml:space="preserve">Vlerat jane  shprehur ne </t>
    </r>
    <r>
      <rPr>
        <u/>
        <sz val="10"/>
        <rFont val="Arial"/>
        <family val="2"/>
      </rPr>
      <t>Leke/te rrubullakosura</t>
    </r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</si>
</sst>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7" formatCode="_(* #,##0_);_(* \(#,##0\);_(* &quot;-&quot;??_);_(@_)"/>
  </numFmts>
  <fonts count="21">
    <font>
      <sz val="10"/>
      <name val="Arial"/>
    </font>
    <font>
      <sz val="10"/>
      <name val="Arial"/>
    </font>
    <font>
      <b/>
      <sz val="10"/>
      <name val="Arial"/>
      <family val="2"/>
    </font>
    <font>
      <sz val="8"/>
      <name val="Arial"/>
    </font>
    <font>
      <sz val="11"/>
      <name val="Arial"/>
    </font>
    <font>
      <b/>
      <sz val="11"/>
      <name val="Arial"/>
    </font>
    <font>
      <b/>
      <sz val="11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4"/>
      <name val="Arial"/>
      <family val="2"/>
    </font>
    <font>
      <sz val="12"/>
      <name val="Arial"/>
      <family val="2"/>
    </font>
    <font>
      <i/>
      <sz val="10"/>
      <name val="Arial"/>
      <family val="2"/>
    </font>
    <font>
      <b/>
      <u/>
      <sz val="10"/>
      <name val="Arial"/>
      <family val="2"/>
    </font>
    <font>
      <u/>
      <sz val="12"/>
      <name val="Arial"/>
      <family val="2"/>
    </font>
    <font>
      <u/>
      <sz val="10"/>
      <name val="Arial"/>
    </font>
    <font>
      <u/>
      <sz val="10"/>
      <name val="Arial"/>
      <family val="2"/>
    </font>
    <font>
      <sz val="12"/>
      <name val="Arial"/>
    </font>
    <font>
      <u/>
      <sz val="14"/>
      <name val="Arial"/>
      <family val="2"/>
    </font>
    <font>
      <sz val="10"/>
      <color indexed="10"/>
      <name val="Arial"/>
      <family val="2"/>
    </font>
  </fonts>
  <fills count="2">
    <fill>
      <patternFill patternType="none"/>
    </fill>
    <fill>
      <patternFill patternType="gray125"/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5">
    <xf numFmtId="0" fontId="0" fillId="0" borderId="0" xfId="0"/>
    <xf numFmtId="0" fontId="0" fillId="0" borderId="0" xfId="0" applyBorder="1"/>
    <xf numFmtId="0" fontId="4" fillId="0" borderId="0" xfId="0" applyFont="1"/>
    <xf numFmtId="0" fontId="6" fillId="0" borderId="0" xfId="0" applyFont="1"/>
    <xf numFmtId="0" fontId="7" fillId="0" borderId="1" xfId="0" applyFont="1" applyBorder="1"/>
    <xf numFmtId="0" fontId="8" fillId="0" borderId="1" xfId="0" applyFont="1" applyBorder="1"/>
    <xf numFmtId="0" fontId="2" fillId="0" borderId="0" xfId="0" applyFont="1"/>
    <xf numFmtId="0" fontId="1" fillId="0" borderId="0" xfId="0" applyFont="1"/>
    <xf numFmtId="0" fontId="9" fillId="0" borderId="0" xfId="0" applyFont="1" applyAlignment="1"/>
    <xf numFmtId="0" fontId="7" fillId="0" borderId="0" xfId="0" applyFont="1" applyAlignment="1"/>
    <xf numFmtId="0" fontId="7" fillId="0" borderId="2" xfId="0" applyFont="1" applyBorder="1" applyAlignment="1"/>
    <xf numFmtId="0" fontId="7" fillId="0" borderId="0" xfId="0" applyFont="1"/>
    <xf numFmtId="0" fontId="7" fillId="0" borderId="3" xfId="0" applyFont="1" applyBorder="1"/>
    <xf numFmtId="0" fontId="7" fillId="0" borderId="4" xfId="0" applyFont="1" applyBorder="1"/>
    <xf numFmtId="0" fontId="7" fillId="0" borderId="5" xfId="0" applyFont="1" applyBorder="1"/>
    <xf numFmtId="0" fontId="5" fillId="0" borderId="0" xfId="0" applyFont="1"/>
    <xf numFmtId="0" fontId="2" fillId="0" borderId="4" xfId="0" applyFont="1" applyBorder="1"/>
    <xf numFmtId="0" fontId="4" fillId="0" borderId="0" xfId="0" applyFont="1" applyBorder="1"/>
    <xf numFmtId="3" fontId="8" fillId="0" borderId="6" xfId="0" applyNumberFormat="1" applyFont="1" applyBorder="1"/>
    <xf numFmtId="0" fontId="7" fillId="0" borderId="7" xfId="0" applyFont="1" applyBorder="1"/>
    <xf numFmtId="0" fontId="7" fillId="0" borderId="8" xfId="0" applyFont="1" applyBorder="1"/>
    <xf numFmtId="0" fontId="7" fillId="0" borderId="9" xfId="0" applyFont="1" applyBorder="1"/>
    <xf numFmtId="0" fontId="7" fillId="0" borderId="10" xfId="0" applyFont="1" applyBorder="1"/>
    <xf numFmtId="0" fontId="7" fillId="0" borderId="0" xfId="0" applyFont="1" applyBorder="1"/>
    <xf numFmtId="0" fontId="7" fillId="0" borderId="11" xfId="0" applyFont="1" applyBorder="1"/>
    <xf numFmtId="0" fontId="7" fillId="0" borderId="0" xfId="0" applyFont="1" applyFill="1" applyBorder="1"/>
    <xf numFmtId="0" fontId="7" fillId="0" borderId="12" xfId="0" applyFont="1" applyBorder="1"/>
    <xf numFmtId="0" fontId="11" fillId="0" borderId="4" xfId="0" applyFont="1" applyBorder="1"/>
    <xf numFmtId="0" fontId="7" fillId="0" borderId="11" xfId="0" applyFont="1" applyBorder="1" applyAlignment="1">
      <alignment horizontal="center"/>
    </xf>
    <xf numFmtId="0" fontId="7" fillId="0" borderId="13" xfId="0" applyFont="1" applyBorder="1"/>
    <xf numFmtId="0" fontId="7" fillId="0" borderId="14" xfId="0" applyFont="1" applyBorder="1"/>
    <xf numFmtId="0" fontId="7" fillId="0" borderId="15" xfId="0" applyFont="1" applyBorder="1"/>
    <xf numFmtId="0" fontId="8" fillId="0" borderId="0" xfId="0" applyFont="1"/>
    <xf numFmtId="0" fontId="8" fillId="0" borderId="2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0" fontId="8" fillId="0" borderId="19" xfId="0" applyFont="1" applyBorder="1"/>
    <xf numFmtId="0" fontId="8" fillId="0" borderId="6" xfId="0" applyFont="1" applyBorder="1"/>
    <xf numFmtId="0" fontId="8" fillId="0" borderId="20" xfId="0" applyFont="1" applyBorder="1"/>
    <xf numFmtId="0" fontId="8" fillId="0" borderId="21" xfId="0" applyFont="1" applyBorder="1"/>
    <xf numFmtId="3" fontId="8" fillId="0" borderId="22" xfId="0" applyNumberFormat="1" applyFont="1" applyBorder="1"/>
    <xf numFmtId="0" fontId="8" fillId="0" borderId="22" xfId="0" applyFont="1" applyBorder="1"/>
    <xf numFmtId="0" fontId="8" fillId="0" borderId="20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23" xfId="0" applyFont="1" applyBorder="1"/>
    <xf numFmtId="0" fontId="8" fillId="0" borderId="24" xfId="0" applyFont="1" applyBorder="1"/>
    <xf numFmtId="0" fontId="8" fillId="0" borderId="25" xfId="0" applyFont="1" applyBorder="1"/>
    <xf numFmtId="0" fontId="8" fillId="0" borderId="26" xfId="0" applyFont="1" applyBorder="1"/>
    <xf numFmtId="3" fontId="8" fillId="0" borderId="26" xfId="0" applyNumberFormat="1" applyFont="1" applyBorder="1"/>
    <xf numFmtId="0" fontId="7" fillId="0" borderId="2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37" fontId="8" fillId="0" borderId="6" xfId="0" applyNumberFormat="1" applyFont="1" applyBorder="1"/>
    <xf numFmtId="37" fontId="8" fillId="0" borderId="22" xfId="0" applyNumberFormat="1" applyFont="1" applyBorder="1"/>
    <xf numFmtId="0" fontId="7" fillId="0" borderId="21" xfId="0" applyFont="1" applyBorder="1"/>
    <xf numFmtId="37" fontId="8" fillId="0" borderId="26" xfId="0" applyNumberFormat="1" applyFont="1" applyBorder="1"/>
    <xf numFmtId="0" fontId="12" fillId="0" borderId="0" xfId="0" applyFont="1"/>
    <xf numFmtId="0" fontId="7" fillId="0" borderId="17" xfId="0" applyFont="1" applyBorder="1"/>
    <xf numFmtId="0" fontId="7" fillId="0" borderId="18" xfId="0" applyFont="1" applyBorder="1"/>
    <xf numFmtId="0" fontId="7" fillId="0" borderId="27" xfId="0" applyFont="1" applyBorder="1"/>
    <xf numFmtId="0" fontId="7" fillId="0" borderId="20" xfId="0" applyFont="1" applyBorder="1"/>
    <xf numFmtId="0" fontId="7" fillId="0" borderId="28" xfId="0" applyFont="1" applyBorder="1"/>
    <xf numFmtId="0" fontId="7" fillId="0" borderId="23" xfId="0" applyFont="1" applyBorder="1"/>
    <xf numFmtId="0" fontId="7" fillId="0" borderId="24" xfId="0" applyFont="1" applyBorder="1"/>
    <xf numFmtId="0" fontId="7" fillId="0" borderId="29" xfId="0" applyFont="1" applyBorder="1"/>
    <xf numFmtId="0" fontId="12" fillId="0" borderId="0" xfId="0" applyFont="1" applyAlignment="1"/>
    <xf numFmtId="0" fontId="7" fillId="0" borderId="2" xfId="0" applyFont="1" applyBorder="1"/>
    <xf numFmtId="0" fontId="7" fillId="0" borderId="16" xfId="0" applyFont="1" applyBorder="1"/>
    <xf numFmtId="0" fontId="12" fillId="0" borderId="17" xfId="0" applyFont="1" applyBorder="1"/>
    <xf numFmtId="0" fontId="8" fillId="0" borderId="18" xfId="0" applyFont="1" applyBorder="1"/>
    <xf numFmtId="0" fontId="12" fillId="0" borderId="20" xfId="0" applyFont="1" applyBorder="1"/>
    <xf numFmtId="0" fontId="13" fillId="0" borderId="1" xfId="0" applyFont="1" applyBorder="1"/>
    <xf numFmtId="0" fontId="13" fillId="0" borderId="28" xfId="0" applyFont="1" applyBorder="1"/>
    <xf numFmtId="0" fontId="7" fillId="0" borderId="6" xfId="0" applyFont="1" applyBorder="1" applyAlignment="1">
      <alignment horizontal="center"/>
    </xf>
    <xf numFmtId="0" fontId="7" fillId="0" borderId="30" xfId="0" applyFont="1" applyBorder="1" applyAlignment="1">
      <alignment horizontal="center"/>
    </xf>
    <xf numFmtId="0" fontId="7" fillId="0" borderId="31" xfId="0" applyFont="1" applyBorder="1" applyAlignment="1">
      <alignment horizontal="center"/>
    </xf>
    <xf numFmtId="0" fontId="7" fillId="0" borderId="32" xfId="0" applyFont="1" applyBorder="1" applyAlignment="1">
      <alignment horizontal="center"/>
    </xf>
    <xf numFmtId="0" fontId="7" fillId="0" borderId="22" xfId="0" applyFont="1" applyBorder="1"/>
    <xf numFmtId="0" fontId="13" fillId="0" borderId="33" xfId="0" applyFont="1" applyBorder="1"/>
    <xf numFmtId="0" fontId="7" fillId="0" borderId="31" xfId="0" applyFont="1" applyBorder="1"/>
    <xf numFmtId="0" fontId="7" fillId="0" borderId="32" xfId="0" applyFont="1" applyBorder="1"/>
    <xf numFmtId="0" fontId="13" fillId="0" borderId="34" xfId="0" applyFont="1" applyBorder="1"/>
    <xf numFmtId="0" fontId="7" fillId="0" borderId="35" xfId="0" applyFont="1" applyBorder="1"/>
    <xf numFmtId="0" fontId="7" fillId="0" borderId="36" xfId="0" applyFont="1" applyBorder="1"/>
    <xf numFmtId="0" fontId="7" fillId="0" borderId="37" xfId="0" applyFont="1" applyBorder="1"/>
    <xf numFmtId="0" fontId="7" fillId="0" borderId="38" xfId="0" applyFont="1" applyBorder="1"/>
    <xf numFmtId="0" fontId="7" fillId="0" borderId="39" xfId="0" applyFont="1" applyBorder="1"/>
    <xf numFmtId="0" fontId="7" fillId="0" borderId="40" xfId="0" applyFont="1" applyBorder="1"/>
    <xf numFmtId="0" fontId="13" fillId="0" borderId="30" xfId="0" applyFont="1" applyBorder="1"/>
    <xf numFmtId="0" fontId="7" fillId="0" borderId="41" xfId="0" applyFont="1" applyBorder="1"/>
    <xf numFmtId="0" fontId="7" fillId="0" borderId="34" xfId="0" applyFont="1" applyBorder="1"/>
    <xf numFmtId="0" fontId="7" fillId="0" borderId="26" xfId="0" applyFont="1" applyBorder="1"/>
    <xf numFmtId="0" fontId="13" fillId="0" borderId="42" xfId="0" applyFont="1" applyBorder="1"/>
    <xf numFmtId="0" fontId="7" fillId="0" borderId="0" xfId="0" applyFont="1" applyBorder="1" applyAlignment="1">
      <alignment horizontal="center"/>
    </xf>
    <xf numFmtId="0" fontId="0" fillId="0" borderId="43" xfId="0" applyBorder="1"/>
    <xf numFmtId="0" fontId="0" fillId="0" borderId="44" xfId="0" applyBorder="1"/>
    <xf numFmtId="0" fontId="15" fillId="0" borderId="0" xfId="0" applyFont="1" applyBorder="1" applyAlignment="1">
      <alignment horizontal="center"/>
    </xf>
    <xf numFmtId="0" fontId="0" fillId="0" borderId="0" xfId="0" applyFill="1" applyBorder="1"/>
    <xf numFmtId="0" fontId="0" fillId="0" borderId="4" xfId="0" applyFill="1" applyBorder="1"/>
    <xf numFmtId="0" fontId="0" fillId="0" borderId="45" xfId="0" applyBorder="1"/>
    <xf numFmtId="0" fontId="0" fillId="0" borderId="36" xfId="0" applyBorder="1"/>
    <xf numFmtId="0" fontId="0" fillId="0" borderId="1" xfId="0" applyBorder="1"/>
    <xf numFmtId="0" fontId="0" fillId="0" borderId="4" xfId="0" applyBorder="1"/>
    <xf numFmtId="0" fontId="0" fillId="0" borderId="12" xfId="0" applyBorder="1"/>
    <xf numFmtId="0" fontId="0" fillId="0" borderId="46" xfId="0" applyBorder="1"/>
    <xf numFmtId="0" fontId="0" fillId="0" borderId="12" xfId="0" applyFill="1" applyBorder="1"/>
    <xf numFmtId="0" fontId="0" fillId="0" borderId="47" xfId="0" applyBorder="1"/>
    <xf numFmtId="0" fontId="16" fillId="0" borderId="0" xfId="0" applyFont="1" applyBorder="1"/>
    <xf numFmtId="0" fontId="16" fillId="0" borderId="44" xfId="0" applyFont="1" applyBorder="1"/>
    <xf numFmtId="0" fontId="14" fillId="0" borderId="0" xfId="0" applyFont="1"/>
    <xf numFmtId="0" fontId="0" fillId="0" borderId="2" xfId="0" applyBorder="1"/>
    <xf numFmtId="0" fontId="0" fillId="0" borderId="27" xfId="0" applyBorder="1"/>
    <xf numFmtId="0" fontId="0" fillId="0" borderId="13" xfId="0" applyBorder="1"/>
    <xf numFmtId="0" fontId="0" fillId="0" borderId="48" xfId="0" applyBorder="1"/>
    <xf numFmtId="0" fontId="0" fillId="0" borderId="29" xfId="0" applyBorder="1"/>
    <xf numFmtId="0" fontId="0" fillId="0" borderId="5" xfId="0" applyBorder="1"/>
    <xf numFmtId="0" fontId="0" fillId="0" borderId="3" xfId="0" applyBorder="1"/>
    <xf numFmtId="0" fontId="0" fillId="0" borderId="1" xfId="0" applyFill="1" applyBorder="1"/>
    <xf numFmtId="0" fontId="2" fillId="0" borderId="1" xfId="0" applyFont="1" applyBorder="1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1" xfId="0" applyBorder="1" applyAlignment="1"/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vertical="center"/>
    </xf>
    <xf numFmtId="0" fontId="0" fillId="0" borderId="49" xfId="0" applyBorder="1"/>
    <xf numFmtId="0" fontId="0" fillId="0" borderId="50" xfId="0" applyBorder="1"/>
    <xf numFmtId="0" fontId="0" fillId="0" borderId="38" xfId="0" applyBorder="1"/>
    <xf numFmtId="0" fontId="0" fillId="0" borderId="51" xfId="0" applyBorder="1"/>
    <xf numFmtId="0" fontId="0" fillId="0" borderId="21" xfId="0" applyBorder="1"/>
    <xf numFmtId="0" fontId="0" fillId="0" borderId="3" xfId="0" applyFill="1" applyBorder="1"/>
    <xf numFmtId="0" fontId="0" fillId="0" borderId="52" xfId="0" applyBorder="1"/>
    <xf numFmtId="0" fontId="17" fillId="0" borderId="0" xfId="0" applyFont="1"/>
    <xf numFmtId="0" fontId="2" fillId="0" borderId="0" xfId="0" applyFont="1" applyBorder="1"/>
    <xf numFmtId="1" fontId="7" fillId="0" borderId="0" xfId="0" applyNumberFormat="1" applyFont="1" applyBorder="1"/>
    <xf numFmtId="0" fontId="18" fillId="0" borderId="0" xfId="0" applyFont="1" applyAlignment="1"/>
    <xf numFmtId="0" fontId="0" fillId="0" borderId="53" xfId="0" applyBorder="1"/>
    <xf numFmtId="0" fontId="0" fillId="0" borderId="0" xfId="0" applyAlignment="1"/>
    <xf numFmtId="0" fontId="2" fillId="0" borderId="0" xfId="0" applyFont="1" applyBorder="1" applyAlignment="1">
      <alignment horizontal="center"/>
    </xf>
    <xf numFmtId="0" fontId="0" fillId="0" borderId="1" xfId="0" applyFont="1" applyFill="1" applyBorder="1"/>
    <xf numFmtId="0" fontId="7" fillId="0" borderId="1" xfId="0" applyFont="1" applyFill="1" applyBorder="1"/>
    <xf numFmtId="0" fontId="2" fillId="0" borderId="0" xfId="0" applyFont="1" applyFill="1" applyBorder="1"/>
    <xf numFmtId="1" fontId="0" fillId="0" borderId="0" xfId="0" applyNumberFormat="1" applyFill="1" applyBorder="1"/>
    <xf numFmtId="1" fontId="2" fillId="0" borderId="0" xfId="0" applyNumberFormat="1" applyFont="1" applyFill="1" applyBorder="1"/>
    <xf numFmtId="1" fontId="0" fillId="0" borderId="1" xfId="0" applyNumberFormat="1" applyFill="1" applyBorder="1"/>
    <xf numFmtId="1" fontId="0" fillId="0" borderId="1" xfId="0" applyNumberFormat="1" applyBorder="1"/>
    <xf numFmtId="0" fontId="19" fillId="0" borderId="0" xfId="0" applyFont="1" applyBorder="1" applyAlignment="1">
      <alignment horizontal="center" vertical="center"/>
    </xf>
    <xf numFmtId="0" fontId="11" fillId="0" borderId="0" xfId="0" applyFont="1"/>
    <xf numFmtId="0" fontId="15" fillId="0" borderId="0" xfId="0" applyFont="1" applyBorder="1" applyAlignment="1">
      <alignment horizontal="left"/>
    </xf>
    <xf numFmtId="0" fontId="15" fillId="0" borderId="54" xfId="0" applyFont="1" applyBorder="1"/>
    <xf numFmtId="0" fontId="7" fillId="0" borderId="0" xfId="0" applyFont="1" applyBorder="1" applyAlignment="1"/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20" fillId="0" borderId="0" xfId="0" applyFont="1" applyBorder="1" applyAlignment="1">
      <alignment vertical="center"/>
    </xf>
    <xf numFmtId="0" fontId="17" fillId="0" borderId="0" xfId="0" applyFont="1" applyBorder="1" applyAlignment="1">
      <alignment horizontal="center" vertical="center"/>
    </xf>
    <xf numFmtId="0" fontId="17" fillId="0" borderId="0" xfId="0" applyFont="1" applyBorder="1" applyAlignment="1">
      <alignment horizontal="left" vertical="center"/>
    </xf>
    <xf numFmtId="0" fontId="19" fillId="0" borderId="0" xfId="0" applyFont="1"/>
    <xf numFmtId="0" fontId="7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7" fillId="0" borderId="0" xfId="0" applyFont="1" applyBorder="1" applyAlignment="1">
      <alignment horizontal="left"/>
    </xf>
    <xf numFmtId="0" fontId="7" fillId="0" borderId="50" xfId="0" applyFont="1" applyBorder="1"/>
    <xf numFmtId="0" fontId="7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vertical="center"/>
    </xf>
    <xf numFmtId="0" fontId="7" fillId="0" borderId="55" xfId="0" applyFont="1" applyBorder="1"/>
    <xf numFmtId="0" fontId="7" fillId="0" borderId="56" xfId="0" applyFont="1" applyBorder="1"/>
    <xf numFmtId="0" fontId="7" fillId="0" borderId="17" xfId="0" applyFont="1" applyFill="1" applyBorder="1"/>
    <xf numFmtId="0" fontId="7" fillId="0" borderId="18" xfId="0" applyFont="1" applyFill="1" applyBorder="1"/>
    <xf numFmtId="0" fontId="7" fillId="0" borderId="20" xfId="0" applyFont="1" applyFill="1" applyBorder="1"/>
    <xf numFmtId="0" fontId="7" fillId="0" borderId="57" xfId="0" applyFont="1" applyFill="1" applyBorder="1"/>
    <xf numFmtId="0" fontId="7" fillId="0" borderId="3" xfId="0" applyFont="1" applyFill="1" applyBorder="1"/>
    <xf numFmtId="0" fontId="7" fillId="0" borderId="33" xfId="0" applyFont="1" applyFill="1" applyBorder="1"/>
    <xf numFmtId="0" fontId="7" fillId="0" borderId="31" xfId="0" applyFont="1" applyFill="1" applyBorder="1"/>
    <xf numFmtId="1" fontId="7" fillId="0" borderId="1" xfId="0" applyNumberFormat="1" applyFont="1" applyFill="1" applyBorder="1"/>
    <xf numFmtId="0" fontId="0" fillId="0" borderId="52" xfId="0" applyFill="1" applyBorder="1"/>
    <xf numFmtId="3" fontId="7" fillId="0" borderId="0" xfId="0" applyNumberFormat="1" applyFont="1" applyBorder="1"/>
    <xf numFmtId="0" fontId="7" fillId="0" borderId="30" xfId="0" applyFont="1" applyBorder="1"/>
    <xf numFmtId="0" fontId="7" fillId="0" borderId="43" xfId="0" applyFont="1" applyBorder="1"/>
    <xf numFmtId="0" fontId="17" fillId="0" borderId="0" xfId="0" applyFont="1" applyBorder="1"/>
    <xf numFmtId="0" fontId="12" fillId="0" borderId="4" xfId="0" applyFont="1" applyFill="1" applyBorder="1"/>
    <xf numFmtId="0" fontId="12" fillId="0" borderId="4" xfId="0" applyFont="1" applyBorder="1"/>
    <xf numFmtId="0" fontId="2" fillId="0" borderId="21" xfId="0" applyFont="1" applyFill="1" applyBorder="1"/>
    <xf numFmtId="0" fontId="0" fillId="0" borderId="21" xfId="0" applyFill="1" applyBorder="1"/>
    <xf numFmtId="0" fontId="19" fillId="0" borderId="43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7" fillId="0" borderId="1" xfId="0" applyFont="1" applyFill="1" applyBorder="1" applyAlignment="1">
      <alignment vertical="center"/>
    </xf>
    <xf numFmtId="0" fontId="7" fillId="0" borderId="58" xfId="0" applyFont="1" applyBorder="1"/>
    <xf numFmtId="0" fontId="7" fillId="0" borderId="53" xfId="0" applyFont="1" applyBorder="1"/>
    <xf numFmtId="0" fontId="7" fillId="0" borderId="32" xfId="0" applyFont="1" applyFill="1" applyBorder="1"/>
    <xf numFmtId="0" fontId="13" fillId="0" borderId="0" xfId="0" applyFont="1" applyBorder="1"/>
    <xf numFmtId="0" fontId="19" fillId="0" borderId="0" xfId="0" applyFont="1" applyBorder="1"/>
    <xf numFmtId="0" fontId="10" fillId="0" borderId="4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7" fillId="0" borderId="49" xfId="0" applyFont="1" applyBorder="1" applyAlignment="1">
      <alignment horizontal="left"/>
    </xf>
    <xf numFmtId="0" fontId="7" fillId="0" borderId="50" xfId="0" applyFont="1" applyBorder="1" applyAlignment="1">
      <alignment horizontal="left"/>
    </xf>
    <xf numFmtId="0" fontId="7" fillId="0" borderId="38" xfId="0" applyFont="1" applyBorder="1" applyAlignment="1">
      <alignment horizontal="left"/>
    </xf>
    <xf numFmtId="0" fontId="0" fillId="0" borderId="21" xfId="0" applyBorder="1" applyAlignment="1">
      <alignment horizontal="left"/>
    </xf>
    <xf numFmtId="0" fontId="0" fillId="0" borderId="36" xfId="0" applyBorder="1" applyAlignment="1">
      <alignment horizontal="left"/>
    </xf>
    <xf numFmtId="0" fontId="2" fillId="0" borderId="50" xfId="0" applyFont="1" applyBorder="1" applyAlignment="1">
      <alignment horizontal="center"/>
    </xf>
    <xf numFmtId="0" fontId="7" fillId="0" borderId="21" xfId="0" applyFont="1" applyBorder="1" applyAlignment="1">
      <alignment horizontal="left"/>
    </xf>
    <xf numFmtId="0" fontId="7" fillId="0" borderId="36" xfId="0" applyFont="1" applyBorder="1" applyAlignment="1">
      <alignment horizontal="left"/>
    </xf>
    <xf numFmtId="0" fontId="0" fillId="0" borderId="21" xfId="0" applyBorder="1" applyAlignment="1">
      <alignment horizontal="center"/>
    </xf>
    <xf numFmtId="0" fontId="0" fillId="0" borderId="36" xfId="0" applyBorder="1" applyAlignment="1">
      <alignment horizontal="center"/>
    </xf>
    <xf numFmtId="0" fontId="7" fillId="0" borderId="21" xfId="0" applyFont="1" applyFill="1" applyBorder="1" applyAlignment="1">
      <alignment horizontal="left" vertical="center"/>
    </xf>
    <xf numFmtId="0" fontId="7" fillId="0" borderId="36" xfId="0" applyFont="1" applyFill="1" applyBorder="1" applyAlignment="1">
      <alignment horizontal="left" vertical="center"/>
    </xf>
    <xf numFmtId="3" fontId="7" fillId="0" borderId="21" xfId="0" applyNumberFormat="1" applyFont="1" applyBorder="1" applyAlignment="1">
      <alignment horizontal="center"/>
    </xf>
    <xf numFmtId="0" fontId="7" fillId="0" borderId="36" xfId="0" applyFont="1" applyBorder="1" applyAlignment="1">
      <alignment horizontal="center"/>
    </xf>
    <xf numFmtId="3" fontId="7" fillId="0" borderId="36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Fill="1" applyBorder="1" applyAlignment="1"/>
    <xf numFmtId="3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0" fillId="0" borderId="1" xfId="0" applyFill="1" applyBorder="1" applyAlignment="1">
      <alignment horizontal="left"/>
    </xf>
    <xf numFmtId="0" fontId="7" fillId="0" borderId="21" xfId="0" applyFont="1" applyBorder="1" applyAlignment="1">
      <alignment horizontal="right"/>
    </xf>
    <xf numFmtId="0" fontId="7" fillId="0" borderId="36" xfId="0" applyFont="1" applyBorder="1" applyAlignment="1">
      <alignment horizontal="right"/>
    </xf>
    <xf numFmtId="0" fontId="12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9" fillId="0" borderId="43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167" fontId="7" fillId="0" borderId="18" xfId="1" applyNumberFormat="1" applyFont="1" applyBorder="1"/>
    <xf numFmtId="167" fontId="7" fillId="0" borderId="27" xfId="1" applyNumberFormat="1" applyFont="1" applyBorder="1"/>
    <xf numFmtId="167" fontId="7" fillId="0" borderId="1" xfId="1" applyNumberFormat="1" applyFont="1" applyBorder="1"/>
    <xf numFmtId="167" fontId="7" fillId="0" borderId="28" xfId="1" applyNumberFormat="1" applyFont="1" applyBorder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542925</xdr:colOff>
      <xdr:row>18</xdr:row>
      <xdr:rowOff>0</xdr:rowOff>
    </xdr:from>
    <xdr:to>
      <xdr:col>10</xdr:col>
      <xdr:colOff>19050</xdr:colOff>
      <xdr:row>18</xdr:row>
      <xdr:rowOff>95250</xdr:rowOff>
    </xdr:to>
    <xdr:sp macro="" textlink="">
      <xdr:nvSpPr>
        <xdr:cNvPr id="1030" name="Line 1"/>
        <xdr:cNvSpPr>
          <a:spLocks noChangeShapeType="1"/>
        </xdr:cNvSpPr>
      </xdr:nvSpPr>
      <xdr:spPr bwMode="auto">
        <a:xfrm flipV="1">
          <a:off x="5772150" y="3171825"/>
          <a:ext cx="85725" cy="95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9525</xdr:colOff>
      <xdr:row>18</xdr:row>
      <xdr:rowOff>19050</xdr:rowOff>
    </xdr:from>
    <xdr:to>
      <xdr:col>9</xdr:col>
      <xdr:colOff>581025</xdr:colOff>
      <xdr:row>19</xdr:row>
      <xdr:rowOff>0</xdr:rowOff>
    </xdr:to>
    <xdr:sp macro="" textlink="">
      <xdr:nvSpPr>
        <xdr:cNvPr id="1031" name="Line 2"/>
        <xdr:cNvSpPr>
          <a:spLocks noChangeShapeType="1"/>
        </xdr:cNvSpPr>
      </xdr:nvSpPr>
      <xdr:spPr bwMode="auto">
        <a:xfrm flipV="1">
          <a:off x="5238750" y="3190875"/>
          <a:ext cx="571500" cy="142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28575</xdr:colOff>
      <xdr:row>19</xdr:row>
      <xdr:rowOff>38100</xdr:rowOff>
    </xdr:from>
    <xdr:to>
      <xdr:col>6</xdr:col>
      <xdr:colOff>38100</xdr:colOff>
      <xdr:row>19</xdr:row>
      <xdr:rowOff>57150</xdr:rowOff>
    </xdr:to>
    <xdr:sp macro="" textlink="">
      <xdr:nvSpPr>
        <xdr:cNvPr id="1032" name="Line 3"/>
        <xdr:cNvSpPr>
          <a:spLocks noChangeShapeType="1"/>
        </xdr:cNvSpPr>
      </xdr:nvSpPr>
      <xdr:spPr bwMode="auto">
        <a:xfrm flipH="1">
          <a:off x="3467100" y="3371850"/>
          <a:ext cx="9525" cy="190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6</xdr:col>
      <xdr:colOff>600075</xdr:colOff>
      <xdr:row>19</xdr:row>
      <xdr:rowOff>9525</xdr:rowOff>
    </xdr:from>
    <xdr:to>
      <xdr:col>7</xdr:col>
      <xdr:colOff>590550</xdr:colOff>
      <xdr:row>19</xdr:row>
      <xdr:rowOff>142875</xdr:rowOff>
    </xdr:to>
    <xdr:sp macro="" textlink="">
      <xdr:nvSpPr>
        <xdr:cNvPr id="1033" name="Line 4"/>
        <xdr:cNvSpPr>
          <a:spLocks noChangeShapeType="1"/>
        </xdr:cNvSpPr>
      </xdr:nvSpPr>
      <xdr:spPr bwMode="auto">
        <a:xfrm flipV="1">
          <a:off x="4038600" y="3343275"/>
          <a:ext cx="581025" cy="133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28575</xdr:colOff>
      <xdr:row>11</xdr:row>
      <xdr:rowOff>47625</xdr:rowOff>
    </xdr:from>
    <xdr:to>
      <xdr:col>5</xdr:col>
      <xdr:colOff>9525</xdr:colOff>
      <xdr:row>11</xdr:row>
      <xdr:rowOff>142875</xdr:rowOff>
    </xdr:to>
    <xdr:sp macro="" textlink="">
      <xdr:nvSpPr>
        <xdr:cNvPr id="1034" name="Line 5"/>
        <xdr:cNvSpPr>
          <a:spLocks noChangeShapeType="1"/>
        </xdr:cNvSpPr>
      </xdr:nvSpPr>
      <xdr:spPr bwMode="auto">
        <a:xfrm flipV="1">
          <a:off x="2247900" y="2085975"/>
          <a:ext cx="590550" cy="95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C1:J55"/>
  <sheetViews>
    <sheetView workbookViewId="0">
      <selection activeCell="G8" sqref="G8:H8"/>
    </sheetView>
  </sheetViews>
  <sheetFormatPr defaultRowHeight="12.75"/>
  <cols>
    <col min="2" max="2" width="1.28515625" customWidth="1"/>
    <col min="10" max="10" width="12.7109375" customWidth="1"/>
  </cols>
  <sheetData>
    <row r="1" spans="3:10" ht="13.5" thickBot="1"/>
    <row r="2" spans="3:10">
      <c r="C2" s="19"/>
      <c r="D2" s="20"/>
      <c r="E2" s="20"/>
      <c r="F2" s="20"/>
      <c r="G2" s="20"/>
      <c r="H2" s="20"/>
      <c r="I2" s="20"/>
      <c r="J2" s="21"/>
    </row>
    <row r="3" spans="3:10">
      <c r="C3" s="22"/>
      <c r="D3" s="23" t="s">
        <v>0</v>
      </c>
      <c r="E3" s="23"/>
      <c r="F3" s="23"/>
      <c r="G3" s="194" t="s">
        <v>175</v>
      </c>
      <c r="H3" s="194"/>
      <c r="I3" s="194"/>
      <c r="J3" s="24"/>
    </row>
    <row r="4" spans="3:10">
      <c r="C4" s="22"/>
      <c r="D4" s="23" t="s">
        <v>1</v>
      </c>
      <c r="E4" s="23"/>
      <c r="F4" s="23"/>
      <c r="G4" s="196" t="s">
        <v>340</v>
      </c>
      <c r="H4" s="196"/>
      <c r="I4" s="196"/>
      <c r="J4" s="24"/>
    </row>
    <row r="5" spans="3:10">
      <c r="C5" s="22"/>
      <c r="D5" s="23" t="s">
        <v>2</v>
      </c>
      <c r="E5" s="23"/>
      <c r="F5" s="195" t="s">
        <v>176</v>
      </c>
      <c r="G5" s="195"/>
      <c r="H5" s="195"/>
      <c r="I5" s="195"/>
      <c r="J5" s="24"/>
    </row>
    <row r="6" spans="3:10">
      <c r="C6" s="22"/>
      <c r="D6" s="23"/>
      <c r="E6" s="23"/>
      <c r="F6" s="23"/>
      <c r="G6" s="23"/>
      <c r="H6" s="199"/>
      <c r="I6" s="199"/>
      <c r="J6" s="24"/>
    </row>
    <row r="7" spans="3:10">
      <c r="C7" s="22"/>
      <c r="D7" s="25" t="s">
        <v>3</v>
      </c>
      <c r="E7" s="23"/>
      <c r="F7" s="13"/>
      <c r="G7" s="195">
        <v>1995</v>
      </c>
      <c r="H7" s="195"/>
      <c r="I7" s="13"/>
      <c r="J7" s="24"/>
    </row>
    <row r="8" spans="3:10">
      <c r="C8" s="22"/>
      <c r="D8" s="25" t="s">
        <v>4</v>
      </c>
      <c r="E8" s="23"/>
      <c r="F8" s="26"/>
      <c r="G8" s="196"/>
      <c r="H8" s="196"/>
      <c r="I8" s="26"/>
      <c r="J8" s="24"/>
    </row>
    <row r="9" spans="3:10">
      <c r="C9" s="22"/>
      <c r="D9" s="23"/>
      <c r="E9" s="23"/>
      <c r="F9" s="23"/>
      <c r="G9" s="23"/>
      <c r="H9" s="23"/>
      <c r="I9" s="23"/>
      <c r="J9" s="24"/>
    </row>
    <row r="10" spans="3:10">
      <c r="C10" s="22"/>
      <c r="D10" s="25" t="s">
        <v>5</v>
      </c>
      <c r="E10" s="23"/>
      <c r="F10" s="197" t="s">
        <v>177</v>
      </c>
      <c r="G10" s="197"/>
      <c r="H10" s="197"/>
      <c r="I10" s="197"/>
      <c r="J10" s="198"/>
    </row>
    <row r="11" spans="3:10">
      <c r="C11" s="22"/>
      <c r="D11" s="23"/>
      <c r="E11" s="23"/>
      <c r="F11" s="196"/>
      <c r="G11" s="196"/>
      <c r="H11" s="196"/>
      <c r="I11" s="196"/>
      <c r="J11" s="24"/>
    </row>
    <row r="12" spans="3:10">
      <c r="C12" s="22"/>
      <c r="D12" s="23"/>
      <c r="E12" s="23"/>
      <c r="F12" s="23"/>
      <c r="G12" s="23"/>
      <c r="H12" s="23"/>
      <c r="I12" s="23"/>
      <c r="J12" s="24"/>
    </row>
    <row r="13" spans="3:10">
      <c r="C13" s="22"/>
      <c r="D13" s="23"/>
      <c r="E13" s="23"/>
      <c r="F13" s="23"/>
      <c r="G13" s="23"/>
      <c r="H13" s="23"/>
      <c r="I13" s="23"/>
      <c r="J13" s="24"/>
    </row>
    <row r="14" spans="3:10">
      <c r="C14" s="22"/>
      <c r="D14" s="23"/>
      <c r="E14" s="23"/>
      <c r="F14" s="23"/>
      <c r="G14" s="23"/>
      <c r="H14" s="23"/>
      <c r="I14" s="23"/>
      <c r="J14" s="24"/>
    </row>
    <row r="15" spans="3:10">
      <c r="C15" s="22"/>
      <c r="D15" s="23"/>
      <c r="E15" s="23"/>
      <c r="F15" s="23"/>
      <c r="G15" s="23"/>
      <c r="H15" s="23"/>
      <c r="I15" s="23"/>
      <c r="J15" s="24"/>
    </row>
    <row r="16" spans="3:10">
      <c r="C16" s="22"/>
      <c r="D16" s="23"/>
      <c r="E16" s="23"/>
      <c r="F16" s="23"/>
      <c r="G16" s="23"/>
      <c r="H16" s="23"/>
      <c r="I16" s="23"/>
      <c r="J16" s="24"/>
    </row>
    <row r="17" spans="3:10">
      <c r="C17" s="22"/>
      <c r="D17" s="23"/>
      <c r="E17" s="23"/>
      <c r="F17" s="23"/>
      <c r="G17" s="23"/>
      <c r="H17" s="23"/>
      <c r="I17" s="23"/>
      <c r="J17" s="24"/>
    </row>
    <row r="18" spans="3:10">
      <c r="C18" s="22"/>
      <c r="D18" s="23"/>
      <c r="E18" s="23"/>
      <c r="F18" s="23"/>
      <c r="G18" s="23"/>
      <c r="H18" s="23"/>
      <c r="I18" s="23"/>
      <c r="J18" s="24"/>
    </row>
    <row r="19" spans="3:10" ht="18">
      <c r="C19" s="22"/>
      <c r="D19" s="201" t="s">
        <v>6</v>
      </c>
      <c r="E19" s="201"/>
      <c r="F19" s="201"/>
      <c r="G19" s="201"/>
      <c r="H19" s="201"/>
      <c r="I19" s="201"/>
      <c r="J19" s="24"/>
    </row>
    <row r="20" spans="3:10">
      <c r="C20" s="22"/>
      <c r="D20" s="23"/>
      <c r="E20" s="23"/>
      <c r="F20" s="23"/>
      <c r="G20" s="23"/>
      <c r="H20" s="23"/>
      <c r="I20" s="23"/>
      <c r="J20" s="24"/>
    </row>
    <row r="21" spans="3:10">
      <c r="C21" s="22"/>
      <c r="D21" s="23" t="s">
        <v>7</v>
      </c>
      <c r="E21" s="23"/>
      <c r="F21" s="23"/>
      <c r="G21" s="23"/>
      <c r="H21" s="23"/>
      <c r="I21" s="23"/>
      <c r="J21" s="24"/>
    </row>
    <row r="22" spans="3:10">
      <c r="C22" s="22" t="s">
        <v>8</v>
      </c>
      <c r="D22" s="23"/>
      <c r="E22" s="23"/>
      <c r="F22" s="23"/>
      <c r="G22" s="23"/>
      <c r="H22" s="23"/>
      <c r="I22" s="23"/>
      <c r="J22" s="24"/>
    </row>
    <row r="23" spans="3:10">
      <c r="C23" s="22"/>
      <c r="D23" s="23"/>
      <c r="E23" s="23"/>
      <c r="F23" s="23"/>
      <c r="G23" s="23"/>
      <c r="H23" s="23"/>
      <c r="I23" s="23"/>
      <c r="J23" s="24"/>
    </row>
    <row r="24" spans="3:10">
      <c r="C24" s="22"/>
      <c r="D24" s="23"/>
      <c r="E24" s="23"/>
      <c r="F24" s="23"/>
      <c r="G24" s="23"/>
      <c r="H24" s="23"/>
      <c r="I24" s="23"/>
      <c r="J24" s="24"/>
    </row>
    <row r="25" spans="3:10">
      <c r="C25" s="22"/>
      <c r="D25" s="23"/>
      <c r="E25" s="23"/>
      <c r="F25" s="23"/>
      <c r="G25" s="23"/>
      <c r="H25" s="23"/>
      <c r="I25" s="23"/>
      <c r="J25" s="24"/>
    </row>
    <row r="26" spans="3:10" ht="18">
      <c r="C26" s="22"/>
      <c r="D26" s="23"/>
      <c r="E26" s="13" t="s">
        <v>9</v>
      </c>
      <c r="F26" s="13"/>
      <c r="G26" s="27">
        <v>2009</v>
      </c>
      <c r="H26" s="13"/>
      <c r="I26" s="23"/>
      <c r="J26" s="24"/>
    </row>
    <row r="27" spans="3:10">
      <c r="C27" s="22"/>
      <c r="D27" s="23"/>
      <c r="E27" s="23"/>
      <c r="F27" s="23"/>
      <c r="G27" s="23"/>
      <c r="H27" s="23"/>
      <c r="I27" s="23"/>
      <c r="J27" s="24"/>
    </row>
    <row r="28" spans="3:10">
      <c r="C28" s="22"/>
      <c r="D28" s="23"/>
      <c r="E28" s="23"/>
      <c r="F28" s="23"/>
      <c r="G28" s="23"/>
      <c r="H28" s="23"/>
      <c r="I28" s="23"/>
      <c r="J28" s="24"/>
    </row>
    <row r="29" spans="3:10">
      <c r="C29" s="22"/>
      <c r="D29" s="23"/>
      <c r="E29" s="23"/>
      <c r="F29" s="23"/>
      <c r="G29" s="23"/>
      <c r="H29" s="23"/>
      <c r="I29" s="23"/>
      <c r="J29" s="24"/>
    </row>
    <row r="30" spans="3:10">
      <c r="C30" s="22"/>
      <c r="D30" s="23"/>
      <c r="E30" s="23"/>
      <c r="F30" s="23"/>
      <c r="G30" s="23"/>
      <c r="H30" s="23"/>
      <c r="I30" s="23"/>
      <c r="J30" s="24"/>
    </row>
    <row r="31" spans="3:10">
      <c r="C31" s="22"/>
      <c r="D31" s="23"/>
      <c r="E31" s="23"/>
      <c r="F31" s="23"/>
      <c r="G31" s="23"/>
      <c r="H31" s="23"/>
      <c r="I31" s="23"/>
      <c r="J31" s="24"/>
    </row>
    <row r="32" spans="3:10">
      <c r="C32" s="22"/>
      <c r="D32" s="23"/>
      <c r="E32" s="23"/>
      <c r="F32" s="23"/>
      <c r="G32" s="23"/>
      <c r="H32" s="23"/>
      <c r="I32" s="23"/>
      <c r="J32" s="24"/>
    </row>
    <row r="33" spans="3:10">
      <c r="C33" s="22"/>
      <c r="D33" s="23"/>
      <c r="E33" s="23"/>
      <c r="F33" s="23"/>
      <c r="G33" s="23"/>
      <c r="H33" s="23"/>
      <c r="I33" s="23"/>
      <c r="J33" s="24"/>
    </row>
    <row r="34" spans="3:10">
      <c r="C34" s="22"/>
      <c r="D34" s="23"/>
      <c r="E34" s="23"/>
      <c r="F34" s="23"/>
      <c r="G34" s="23"/>
      <c r="H34" s="23"/>
      <c r="I34" s="23"/>
      <c r="J34" s="24"/>
    </row>
    <row r="35" spans="3:10">
      <c r="C35" s="22"/>
      <c r="D35" s="23"/>
      <c r="E35" s="23"/>
      <c r="F35" s="23"/>
      <c r="G35" s="23"/>
      <c r="H35" s="23"/>
      <c r="I35" s="23"/>
      <c r="J35" s="24"/>
    </row>
    <row r="36" spans="3:10">
      <c r="C36" s="22"/>
      <c r="D36" s="23"/>
      <c r="E36" s="23"/>
      <c r="F36" s="23"/>
      <c r="G36" s="23"/>
      <c r="H36" s="23"/>
      <c r="I36" s="23"/>
      <c r="J36" s="24"/>
    </row>
    <row r="37" spans="3:10">
      <c r="C37" s="22"/>
      <c r="D37" s="23"/>
      <c r="E37" s="23"/>
      <c r="F37" s="23"/>
      <c r="G37" s="23"/>
      <c r="H37" s="23"/>
      <c r="I37" s="23"/>
      <c r="J37" s="24"/>
    </row>
    <row r="38" spans="3:10">
      <c r="C38" s="22"/>
      <c r="D38" s="23"/>
      <c r="E38" s="23"/>
      <c r="F38" s="23"/>
      <c r="G38" s="23"/>
      <c r="H38" s="23"/>
      <c r="I38" s="23"/>
      <c r="J38" s="24"/>
    </row>
    <row r="39" spans="3:10">
      <c r="C39" s="22"/>
      <c r="D39" s="23"/>
      <c r="E39" s="23"/>
      <c r="F39" s="23"/>
      <c r="G39" s="23"/>
      <c r="H39" s="23"/>
      <c r="I39" s="23"/>
      <c r="J39" s="24"/>
    </row>
    <row r="40" spans="3:10">
      <c r="C40" s="22" t="s">
        <v>10</v>
      </c>
      <c r="D40" s="23"/>
      <c r="E40" s="23"/>
      <c r="F40" s="23"/>
      <c r="G40" s="23"/>
      <c r="H40" s="23"/>
      <c r="I40" s="199"/>
      <c r="J40" s="200"/>
    </row>
    <row r="41" spans="3:10">
      <c r="C41" s="22" t="s">
        <v>11</v>
      </c>
      <c r="D41" s="23"/>
      <c r="E41" s="23"/>
      <c r="F41" s="23"/>
      <c r="G41" s="23"/>
      <c r="H41" s="23"/>
      <c r="I41" s="199"/>
      <c r="J41" s="200"/>
    </row>
    <row r="42" spans="3:10">
      <c r="C42" s="22" t="s">
        <v>12</v>
      </c>
      <c r="D42" s="23"/>
      <c r="E42" s="23"/>
      <c r="F42" s="23"/>
      <c r="G42" s="23"/>
      <c r="H42" s="23"/>
      <c r="I42" s="199"/>
      <c r="J42" s="200"/>
    </row>
    <row r="43" spans="3:10">
      <c r="C43" s="22" t="s">
        <v>13</v>
      </c>
      <c r="D43" s="23"/>
      <c r="E43" s="23"/>
      <c r="F43" s="23"/>
      <c r="G43" s="23"/>
      <c r="H43" s="23"/>
      <c r="I43" s="199"/>
      <c r="J43" s="200"/>
    </row>
    <row r="44" spans="3:10">
      <c r="C44" s="22"/>
      <c r="D44" s="23"/>
      <c r="E44" s="23"/>
      <c r="F44" s="23"/>
      <c r="G44" s="23"/>
      <c r="H44" s="23"/>
      <c r="I44" s="23"/>
      <c r="J44" s="24"/>
    </row>
    <row r="45" spans="3:10">
      <c r="C45" s="22"/>
      <c r="D45" s="23"/>
      <c r="E45" s="23"/>
      <c r="F45" s="23"/>
      <c r="G45" s="23"/>
      <c r="H45" s="23"/>
      <c r="I45" s="23"/>
      <c r="J45" s="24"/>
    </row>
    <row r="46" spans="3:10">
      <c r="C46" s="22" t="s">
        <v>14</v>
      </c>
      <c r="D46" s="23"/>
      <c r="E46" s="23"/>
      <c r="F46" s="23"/>
      <c r="G46" s="23"/>
      <c r="H46" s="23" t="s">
        <v>15</v>
      </c>
      <c r="I46" s="23" t="s">
        <v>339</v>
      </c>
      <c r="J46" s="24"/>
    </row>
    <row r="47" spans="3:10">
      <c r="C47" s="22"/>
      <c r="D47" s="23"/>
      <c r="E47" s="23"/>
      <c r="F47" s="23"/>
      <c r="G47" s="23"/>
      <c r="H47" s="23" t="s">
        <v>16</v>
      </c>
      <c r="I47" s="23" t="s">
        <v>357</v>
      </c>
      <c r="J47" s="24"/>
    </row>
    <row r="48" spans="3:10">
      <c r="C48" s="22"/>
      <c r="D48" s="23"/>
      <c r="E48" s="23"/>
      <c r="F48" s="23"/>
      <c r="G48" s="23"/>
      <c r="H48" s="23"/>
      <c r="I48" s="23"/>
      <c r="J48" s="24"/>
    </row>
    <row r="49" spans="3:10">
      <c r="C49" s="22" t="s">
        <v>162</v>
      </c>
      <c r="D49" s="23"/>
      <c r="E49" s="23"/>
      <c r="F49" s="23"/>
      <c r="G49" s="23"/>
      <c r="H49" s="23"/>
      <c r="I49" s="199"/>
      <c r="J49" s="200"/>
    </row>
    <row r="50" spans="3:10">
      <c r="C50" s="22"/>
      <c r="D50" s="23"/>
      <c r="E50" s="23"/>
      <c r="F50" s="23"/>
      <c r="G50" s="23"/>
      <c r="H50" s="23"/>
      <c r="I50" s="23"/>
      <c r="J50" s="24"/>
    </row>
    <row r="51" spans="3:10">
      <c r="C51" s="22"/>
      <c r="D51" s="23"/>
      <c r="E51" s="23"/>
      <c r="F51" s="23"/>
      <c r="G51" s="23"/>
      <c r="H51" s="23"/>
      <c r="I51" s="23"/>
      <c r="J51" s="24"/>
    </row>
    <row r="52" spans="3:10">
      <c r="C52" s="22"/>
      <c r="D52" s="23"/>
      <c r="E52" s="23"/>
      <c r="F52" s="23"/>
      <c r="G52" s="23"/>
      <c r="H52" s="23"/>
      <c r="I52" s="23"/>
      <c r="J52" s="24"/>
    </row>
    <row r="53" spans="3:10">
      <c r="C53" s="22"/>
      <c r="D53" s="23"/>
      <c r="E53" s="23"/>
      <c r="F53" s="23"/>
      <c r="G53" s="23"/>
      <c r="H53" s="23"/>
      <c r="I53" s="23"/>
      <c r="J53" s="24"/>
    </row>
    <row r="54" spans="3:10" ht="13.5" thickBot="1">
      <c r="C54" s="29"/>
      <c r="D54" s="30"/>
      <c r="E54" s="30"/>
      <c r="F54" s="30"/>
      <c r="G54" s="30"/>
      <c r="H54" s="30"/>
      <c r="I54" s="30"/>
      <c r="J54" s="31"/>
    </row>
    <row r="55" spans="3:10">
      <c r="C55" s="1"/>
      <c r="D55" s="1"/>
      <c r="E55" s="1"/>
      <c r="F55" s="1"/>
      <c r="G55" s="1"/>
      <c r="H55" s="1"/>
      <c r="I55" s="1"/>
      <c r="J55" s="1"/>
    </row>
  </sheetData>
  <mergeCells count="14">
    <mergeCell ref="I43:J43"/>
    <mergeCell ref="I49:J49"/>
    <mergeCell ref="D19:I19"/>
    <mergeCell ref="I40:J40"/>
    <mergeCell ref="I41:J41"/>
    <mergeCell ref="I42:J42"/>
    <mergeCell ref="G3:I3"/>
    <mergeCell ref="G7:H7"/>
    <mergeCell ref="G8:H8"/>
    <mergeCell ref="F11:I11"/>
    <mergeCell ref="F10:J10"/>
    <mergeCell ref="G4:I4"/>
    <mergeCell ref="F5:I5"/>
    <mergeCell ref="H6:I6"/>
  </mergeCells>
  <phoneticPr fontId="3" type="noConversion"/>
  <pageMargins left="0.75" right="0.75" top="0.83" bottom="0.94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C1:S90"/>
  <sheetViews>
    <sheetView topLeftCell="E25" workbookViewId="0">
      <selection activeCell="O12" sqref="O12"/>
    </sheetView>
  </sheetViews>
  <sheetFormatPr defaultRowHeight="12.75"/>
  <cols>
    <col min="2" max="2" width="4" customWidth="1"/>
    <col min="3" max="3" width="3.85546875" customWidth="1"/>
    <col min="4" max="4" width="47.28515625" customWidth="1"/>
    <col min="5" max="5" width="8.85546875" customWidth="1"/>
    <col min="6" max="6" width="15.140625" customWidth="1"/>
    <col min="7" max="7" width="16.42578125" customWidth="1"/>
  </cols>
  <sheetData>
    <row r="1" spans="3:17" ht="18">
      <c r="C1" s="2"/>
      <c r="D1" s="15"/>
      <c r="E1" s="15"/>
      <c r="F1" s="2"/>
      <c r="G1" s="2"/>
      <c r="I1" s="11"/>
      <c r="J1" s="151"/>
      <c r="K1" s="193"/>
      <c r="L1" s="193"/>
      <c r="M1" s="193"/>
      <c r="N1" s="193"/>
      <c r="O1" s="181"/>
      <c r="P1" s="11"/>
      <c r="Q1" s="11"/>
    </row>
    <row r="2" spans="3:17" ht="18">
      <c r="C2" s="223" t="s">
        <v>345</v>
      </c>
      <c r="D2" s="223"/>
      <c r="E2" s="223"/>
      <c r="F2" s="223"/>
      <c r="G2" s="32"/>
      <c r="I2" s="150"/>
      <c r="J2" s="150"/>
      <c r="K2" s="150"/>
      <c r="L2" s="150"/>
      <c r="M2" s="150"/>
      <c r="N2" s="150"/>
      <c r="O2" s="150"/>
      <c r="P2" s="11"/>
      <c r="Q2" s="11"/>
    </row>
    <row r="3" spans="3:17" ht="15.75" thickBot="1">
      <c r="C3" s="32"/>
      <c r="D3" s="32"/>
      <c r="E3" s="32"/>
      <c r="F3" s="32"/>
      <c r="G3" s="32"/>
      <c r="I3" s="152"/>
      <c r="J3" s="153" t="s">
        <v>240</v>
      </c>
      <c r="K3" s="23"/>
      <c r="L3" s="23"/>
      <c r="M3" s="23"/>
      <c r="N3" s="23"/>
      <c r="O3" s="154"/>
      <c r="P3" s="11"/>
      <c r="Q3" s="11"/>
    </row>
    <row r="4" spans="3:17" ht="18.75" customHeight="1">
      <c r="C4" s="33" t="s">
        <v>17</v>
      </c>
      <c r="D4" s="34" t="s">
        <v>18</v>
      </c>
      <c r="E4" s="33" t="s">
        <v>19</v>
      </c>
      <c r="F4" s="33" t="s">
        <v>20</v>
      </c>
      <c r="G4" s="35" t="s">
        <v>22</v>
      </c>
      <c r="I4" s="23"/>
      <c r="J4" s="23"/>
      <c r="K4" s="23"/>
      <c r="L4" s="23"/>
      <c r="M4" s="23"/>
      <c r="N4" s="23"/>
      <c r="O4" s="154"/>
      <c r="P4" s="11"/>
      <c r="Q4" s="11"/>
    </row>
    <row r="5" spans="3:17" ht="19.5" customHeight="1" thickBot="1">
      <c r="C5" s="36"/>
      <c r="D5" s="37"/>
      <c r="E5" s="36"/>
      <c r="F5" s="36" t="s">
        <v>21</v>
      </c>
      <c r="G5" s="38" t="s">
        <v>23</v>
      </c>
      <c r="I5" s="155" t="s">
        <v>24</v>
      </c>
      <c r="J5" s="156" t="s">
        <v>241</v>
      </c>
      <c r="K5" s="156"/>
      <c r="L5" s="157"/>
      <c r="M5" s="23"/>
      <c r="N5" s="23"/>
      <c r="O5" s="11"/>
      <c r="P5" s="11"/>
      <c r="Q5" s="11"/>
    </row>
    <row r="6" spans="3:17" ht="14.25">
      <c r="C6" s="39" t="s">
        <v>24</v>
      </c>
      <c r="D6" s="40" t="s">
        <v>25</v>
      </c>
      <c r="E6" s="41"/>
      <c r="F6" s="18">
        <f>F7+F11+F21+F30+F31+F32</f>
        <v>14432233</v>
      </c>
      <c r="G6" s="18">
        <v>13440906</v>
      </c>
      <c r="I6" s="155"/>
      <c r="J6" s="156"/>
      <c r="K6" s="156"/>
      <c r="L6" s="157"/>
      <c r="M6" s="23"/>
      <c r="N6" s="23"/>
      <c r="O6" s="11"/>
      <c r="P6" s="11"/>
      <c r="Q6" s="11"/>
    </row>
    <row r="7" spans="3:17" ht="14.25">
      <c r="C7" s="43"/>
      <c r="D7" s="5" t="s">
        <v>27</v>
      </c>
      <c r="E7" s="44"/>
      <c r="F7" s="45">
        <f>F8+F9</f>
        <v>4642102</v>
      </c>
      <c r="G7" s="45">
        <f>G8+G9</f>
        <v>9187705</v>
      </c>
      <c r="I7" s="158">
        <v>1</v>
      </c>
      <c r="J7" s="159" t="s">
        <v>242</v>
      </c>
      <c r="K7" s="156"/>
      <c r="L7" s="23"/>
      <c r="M7" s="23"/>
      <c r="N7" s="178"/>
      <c r="O7" s="23"/>
      <c r="P7" s="11"/>
      <c r="Q7" s="11"/>
    </row>
    <row r="8" spans="3:17" ht="14.25">
      <c r="C8" s="43"/>
      <c r="D8" s="5" t="s">
        <v>26</v>
      </c>
      <c r="E8" s="44"/>
      <c r="F8" s="45">
        <v>33247</v>
      </c>
      <c r="G8" s="45">
        <v>38010</v>
      </c>
      <c r="I8" s="1"/>
      <c r="J8" s="125" t="s">
        <v>243</v>
      </c>
      <c r="K8" s="124"/>
      <c r="L8" s="124"/>
      <c r="M8" s="124"/>
      <c r="N8" s="124" t="s">
        <v>244</v>
      </c>
      <c r="O8" s="124"/>
    </row>
    <row r="9" spans="3:17" ht="14.25">
      <c r="C9" s="43"/>
      <c r="D9" s="5" t="s">
        <v>168</v>
      </c>
      <c r="E9" s="44"/>
      <c r="F9" s="45">
        <v>4608855</v>
      </c>
      <c r="G9" s="45">
        <v>9149695</v>
      </c>
      <c r="I9" s="222" t="s">
        <v>245</v>
      </c>
      <c r="J9" s="222" t="s">
        <v>246</v>
      </c>
      <c r="K9" s="222"/>
      <c r="L9" s="222" t="s">
        <v>247</v>
      </c>
      <c r="M9" s="222" t="s">
        <v>248</v>
      </c>
      <c r="N9" s="222"/>
    </row>
    <row r="10" spans="3:17" ht="14.25">
      <c r="C10" s="43"/>
      <c r="D10" s="5" t="s">
        <v>28</v>
      </c>
      <c r="E10" s="44"/>
      <c r="F10" s="46"/>
      <c r="G10" s="45"/>
      <c r="I10" s="222"/>
      <c r="J10" s="222"/>
      <c r="K10" s="222"/>
      <c r="L10" s="222"/>
      <c r="M10" s="222"/>
      <c r="N10" s="222"/>
    </row>
    <row r="11" spans="3:17" ht="14.25">
      <c r="C11" s="43"/>
      <c r="D11" s="5" t="s">
        <v>34</v>
      </c>
      <c r="E11" s="44"/>
      <c r="F11" s="46">
        <v>4891230</v>
      </c>
      <c r="G11" s="45">
        <f>G12+G13+G14+G15+G16</f>
        <v>1309951</v>
      </c>
      <c r="I11" s="122"/>
      <c r="J11" s="224" t="s">
        <v>249</v>
      </c>
      <c r="K11" s="224"/>
      <c r="L11" s="126" t="s">
        <v>250</v>
      </c>
      <c r="M11" s="218">
        <v>9537</v>
      </c>
      <c r="N11" s="218"/>
    </row>
    <row r="12" spans="3:17" ht="14.25">
      <c r="C12" s="43"/>
      <c r="D12" s="5" t="s">
        <v>33</v>
      </c>
      <c r="E12" s="44"/>
      <c r="F12" s="46">
        <v>4351737</v>
      </c>
      <c r="G12" s="45">
        <v>1193023</v>
      </c>
      <c r="I12" s="106"/>
      <c r="J12" s="219" t="s">
        <v>362</v>
      </c>
      <c r="K12" s="219"/>
      <c r="L12" s="126"/>
      <c r="M12" s="218">
        <v>12607</v>
      </c>
      <c r="N12" s="218"/>
    </row>
    <row r="13" spans="3:17" ht="14.25">
      <c r="C13" s="43"/>
      <c r="D13" s="5" t="s">
        <v>32</v>
      </c>
      <c r="E13" s="44"/>
      <c r="F13" s="46"/>
      <c r="G13" s="45"/>
      <c r="I13" s="106"/>
      <c r="J13" s="219" t="s">
        <v>363</v>
      </c>
      <c r="K13" s="219"/>
      <c r="L13" s="126"/>
      <c r="M13" s="218">
        <v>25</v>
      </c>
      <c r="N13" s="218"/>
    </row>
    <row r="14" spans="3:17" ht="14.25">
      <c r="C14" s="43"/>
      <c r="D14" s="5" t="s">
        <v>31</v>
      </c>
      <c r="E14" s="44"/>
      <c r="F14" s="46">
        <v>291638</v>
      </c>
      <c r="G14" s="45">
        <v>116928</v>
      </c>
      <c r="I14" s="106"/>
      <c r="J14" s="219" t="s">
        <v>364</v>
      </c>
      <c r="K14" s="219"/>
      <c r="L14" s="126"/>
      <c r="M14" s="218">
        <v>10091</v>
      </c>
      <c r="N14" s="218"/>
    </row>
    <row r="15" spans="3:17" ht="14.25">
      <c r="C15" s="43"/>
      <c r="D15" s="5" t="s">
        <v>30</v>
      </c>
      <c r="E15" s="44"/>
      <c r="F15" s="46">
        <v>247854</v>
      </c>
      <c r="G15" s="45"/>
      <c r="I15" s="106"/>
      <c r="J15" s="219" t="s">
        <v>365</v>
      </c>
      <c r="K15" s="219"/>
      <c r="L15" s="126"/>
      <c r="M15" s="218">
        <v>987</v>
      </c>
      <c r="N15" s="218"/>
    </row>
    <row r="16" spans="3:17" ht="14.25">
      <c r="C16" s="43"/>
      <c r="D16" s="5" t="s">
        <v>29</v>
      </c>
      <c r="E16" s="44"/>
      <c r="F16" s="46"/>
      <c r="G16" s="45"/>
      <c r="I16" s="128"/>
      <c r="J16" s="212" t="s">
        <v>251</v>
      </c>
      <c r="K16" s="213"/>
      <c r="L16" s="188"/>
      <c r="M16" s="220">
        <v>33247</v>
      </c>
      <c r="N16" s="221"/>
    </row>
    <row r="17" spans="3:14" ht="14.25">
      <c r="C17" s="43"/>
      <c r="D17" s="5"/>
      <c r="E17" s="44"/>
      <c r="F17" s="46"/>
      <c r="G17" s="45"/>
    </row>
    <row r="18" spans="3:14" ht="14.25">
      <c r="C18" s="43"/>
      <c r="D18" s="5"/>
      <c r="E18" s="44"/>
      <c r="F18" s="46"/>
      <c r="G18" s="45"/>
      <c r="J18" t="s">
        <v>252</v>
      </c>
      <c r="N18" s="124" t="s">
        <v>244</v>
      </c>
    </row>
    <row r="19" spans="3:14" ht="14.25">
      <c r="C19" s="43"/>
      <c r="D19" s="5"/>
      <c r="E19" s="44"/>
      <c r="F19" s="46"/>
      <c r="G19" s="45"/>
      <c r="I19" s="222"/>
      <c r="J19" s="222" t="s">
        <v>253</v>
      </c>
      <c r="K19" s="222"/>
      <c r="L19" s="222" t="s">
        <v>247</v>
      </c>
      <c r="M19" s="222" t="s">
        <v>248</v>
      </c>
      <c r="N19" s="222"/>
    </row>
    <row r="20" spans="3:14" ht="14.25">
      <c r="C20" s="43"/>
      <c r="D20" s="5"/>
      <c r="E20" s="44"/>
      <c r="F20" s="46"/>
      <c r="G20" s="45"/>
      <c r="I20" s="222"/>
      <c r="J20" s="222"/>
      <c r="K20" s="222"/>
      <c r="L20" s="222"/>
      <c r="M20" s="222"/>
      <c r="N20" s="222"/>
    </row>
    <row r="21" spans="3:14" ht="14.25">
      <c r="C21" s="43"/>
      <c r="D21" s="5" t="s">
        <v>35</v>
      </c>
      <c r="E21" s="44"/>
      <c r="F21" s="46">
        <f>F22+F23+F24+F26+F27</f>
        <v>4898901</v>
      </c>
      <c r="G21" s="45">
        <f>G27+G26+G25+G24+G23+G22</f>
        <v>2943250</v>
      </c>
      <c r="I21" s="106"/>
      <c r="J21" s="210"/>
      <c r="K21" s="211"/>
      <c r="L21" s="106"/>
      <c r="M21" s="210"/>
      <c r="N21" s="211"/>
    </row>
    <row r="22" spans="3:14" ht="14.25">
      <c r="C22" s="43"/>
      <c r="D22" s="5" t="s">
        <v>36</v>
      </c>
      <c r="E22" s="44"/>
      <c r="F22" s="46"/>
      <c r="G22" s="45"/>
      <c r="I22" s="106"/>
      <c r="J22" s="205" t="s">
        <v>254</v>
      </c>
      <c r="K22" s="206"/>
      <c r="L22" s="106" t="s">
        <v>250</v>
      </c>
      <c r="M22" s="218">
        <v>4068855</v>
      </c>
      <c r="N22" s="218"/>
    </row>
    <row r="23" spans="3:14" ht="14.25">
      <c r="C23" s="43"/>
      <c r="D23" s="5" t="s">
        <v>57</v>
      </c>
      <c r="E23" s="44"/>
      <c r="F23" s="46"/>
      <c r="G23" s="45"/>
      <c r="I23" s="106"/>
      <c r="J23" s="210"/>
      <c r="K23" s="211"/>
      <c r="L23" s="106"/>
      <c r="M23" s="210"/>
      <c r="N23" s="211"/>
    </row>
    <row r="24" spans="3:14" ht="14.25">
      <c r="C24" s="43"/>
      <c r="D24" s="5" t="s">
        <v>37</v>
      </c>
      <c r="E24" s="44"/>
      <c r="F24" s="46"/>
      <c r="G24" s="45"/>
      <c r="I24" s="106"/>
      <c r="J24" s="210"/>
      <c r="K24" s="211"/>
      <c r="L24" s="106"/>
      <c r="M24" s="210"/>
      <c r="N24" s="211"/>
    </row>
    <row r="25" spans="3:14" ht="14.25">
      <c r="C25" s="43"/>
      <c r="D25" s="5" t="s">
        <v>38</v>
      </c>
      <c r="E25" s="44"/>
      <c r="F25" s="46"/>
      <c r="G25" s="45"/>
      <c r="I25" s="106"/>
      <c r="J25" s="212" t="s">
        <v>251</v>
      </c>
      <c r="K25" s="213"/>
      <c r="L25" s="188"/>
      <c r="M25" s="214">
        <f>F9</f>
        <v>4608855</v>
      </c>
      <c r="N25" s="215"/>
    </row>
    <row r="26" spans="3:14" ht="14.25">
      <c r="C26" s="43"/>
      <c r="D26" s="5" t="s">
        <v>39</v>
      </c>
      <c r="E26" s="44"/>
      <c r="F26" s="46">
        <v>4898901</v>
      </c>
      <c r="G26" s="45">
        <v>2943250</v>
      </c>
    </row>
    <row r="27" spans="3:14" ht="14.25">
      <c r="C27" s="43"/>
      <c r="D27" s="5" t="s">
        <v>40</v>
      </c>
      <c r="E27" s="44"/>
      <c r="F27" s="46"/>
      <c r="G27" s="45"/>
    </row>
    <row r="28" spans="3:14" ht="14.25">
      <c r="C28" s="43"/>
      <c r="D28" s="5"/>
      <c r="E28" s="44"/>
      <c r="F28" s="46"/>
      <c r="G28" s="45"/>
      <c r="I28" s="129"/>
      <c r="J28" s="203" t="s">
        <v>255</v>
      </c>
      <c r="K28" s="203"/>
      <c r="L28" s="203"/>
      <c r="M28" s="164"/>
      <c r="N28" s="90"/>
    </row>
    <row r="29" spans="3:14" ht="14.25">
      <c r="C29" s="43"/>
      <c r="D29" s="5"/>
      <c r="E29" s="44"/>
      <c r="F29" s="46"/>
      <c r="G29" s="45"/>
      <c r="I29" s="132"/>
      <c r="J29" s="163"/>
      <c r="K29" s="163"/>
      <c r="L29" s="163"/>
      <c r="M29" s="23"/>
      <c r="N29" s="189"/>
    </row>
    <row r="30" spans="3:14" ht="14.25">
      <c r="C30" s="43"/>
      <c r="D30" s="5" t="s">
        <v>41</v>
      </c>
      <c r="E30" s="44"/>
      <c r="F30" s="46"/>
      <c r="G30" s="45"/>
      <c r="I30" s="106"/>
      <c r="J30" s="59" t="s">
        <v>256</v>
      </c>
      <c r="K30" s="59"/>
      <c r="L30" s="88"/>
      <c r="M30" s="216">
        <f>F7</f>
        <v>4642102</v>
      </c>
      <c r="N30" s="217"/>
    </row>
    <row r="31" spans="3:14" ht="14.25">
      <c r="C31" s="43"/>
      <c r="D31" s="5" t="s">
        <v>42</v>
      </c>
      <c r="E31" s="44"/>
      <c r="F31" s="46"/>
      <c r="G31" s="45"/>
    </row>
    <row r="32" spans="3:14" ht="14.25">
      <c r="C32" s="43"/>
      <c r="D32" s="5" t="s">
        <v>43</v>
      </c>
      <c r="E32" s="44"/>
      <c r="F32" s="46">
        <f>F33</f>
        <v>0</v>
      </c>
      <c r="G32" s="45">
        <f>G33</f>
        <v>0</v>
      </c>
      <c r="I32" s="121">
        <v>2</v>
      </c>
      <c r="J32" s="202" t="s">
        <v>257</v>
      </c>
      <c r="K32" s="203"/>
      <c r="L32" s="203"/>
      <c r="M32" s="203"/>
      <c r="N32" s="204"/>
    </row>
    <row r="33" spans="3:14" ht="14.25">
      <c r="C33" s="43"/>
      <c r="D33" s="5" t="s">
        <v>44</v>
      </c>
      <c r="E33" s="44"/>
      <c r="F33" s="46"/>
      <c r="G33" s="45"/>
      <c r="I33" s="133"/>
      <c r="J33" s="108"/>
      <c r="K33" s="108"/>
      <c r="L33" s="108"/>
      <c r="M33" s="108"/>
      <c r="N33" s="105"/>
    </row>
    <row r="34" spans="3:14" ht="14.25">
      <c r="C34" s="43"/>
      <c r="D34" s="5"/>
      <c r="E34" s="44"/>
      <c r="F34" s="46"/>
      <c r="G34" s="45"/>
      <c r="I34" s="120"/>
      <c r="J34" s="205" t="s">
        <v>258</v>
      </c>
      <c r="K34" s="206"/>
      <c r="L34" s="120"/>
      <c r="M34" s="120"/>
      <c r="N34" s="120"/>
    </row>
    <row r="35" spans="3:14" ht="14.25">
      <c r="C35" s="43"/>
      <c r="D35" s="5"/>
      <c r="E35" s="44"/>
      <c r="F35" s="46"/>
      <c r="G35" s="45"/>
      <c r="I35" s="106"/>
      <c r="J35" s="205" t="s">
        <v>366</v>
      </c>
      <c r="K35" s="206"/>
      <c r="L35" s="106">
        <v>4194775</v>
      </c>
      <c r="M35" s="106"/>
      <c r="N35" s="106"/>
    </row>
    <row r="36" spans="3:14" ht="14.25">
      <c r="C36" s="47" t="s">
        <v>45</v>
      </c>
      <c r="D36" s="48" t="s">
        <v>46</v>
      </c>
      <c r="E36" s="44"/>
      <c r="F36" s="46">
        <f>F37+F38+F44+F45+F46+F47</f>
        <v>5334873</v>
      </c>
      <c r="G36" s="45">
        <f>G37+G38+G44+G45+G46+G47</f>
        <v>4564015</v>
      </c>
      <c r="I36" s="106"/>
      <c r="J36" s="205" t="s">
        <v>367</v>
      </c>
      <c r="K36" s="206"/>
      <c r="L36" s="106">
        <v>156962</v>
      </c>
      <c r="M36" s="106"/>
      <c r="N36" s="106"/>
    </row>
    <row r="37" spans="3:14" ht="14.25">
      <c r="C37" s="43"/>
      <c r="D37" s="5" t="s">
        <v>47</v>
      </c>
      <c r="E37" s="44"/>
      <c r="F37" s="46"/>
      <c r="G37" s="45"/>
      <c r="I37" s="106"/>
      <c r="J37" s="205"/>
      <c r="K37" s="206"/>
      <c r="L37" s="106"/>
      <c r="M37" s="106"/>
      <c r="N37" s="106"/>
    </row>
    <row r="38" spans="3:14" ht="14.25">
      <c r="C38" s="43"/>
      <c r="D38" s="5" t="s">
        <v>48</v>
      </c>
      <c r="E38" s="44"/>
      <c r="F38" s="46">
        <f>F39+F40+F41+F42</f>
        <v>5334873</v>
      </c>
      <c r="G38" s="45">
        <f>G39+G40+G41+G42</f>
        <v>4564015</v>
      </c>
      <c r="I38" s="106"/>
      <c r="J38" s="205"/>
      <c r="K38" s="206"/>
      <c r="L38" s="106"/>
      <c r="M38" s="106"/>
      <c r="N38" s="106"/>
    </row>
    <row r="39" spans="3:14" ht="14.25">
      <c r="C39" s="43"/>
      <c r="D39" s="5" t="s">
        <v>49</v>
      </c>
      <c r="E39" s="44"/>
      <c r="F39" s="46"/>
      <c r="G39" s="45"/>
      <c r="I39" s="106"/>
      <c r="J39" s="205"/>
      <c r="K39" s="206"/>
      <c r="L39" s="106"/>
      <c r="M39" s="106"/>
      <c r="N39" s="106"/>
    </row>
    <row r="40" spans="3:14" ht="14.25">
      <c r="C40" s="43"/>
      <c r="D40" s="5" t="s">
        <v>50</v>
      </c>
      <c r="E40" s="44"/>
      <c r="F40" s="46">
        <v>571366</v>
      </c>
      <c r="G40" s="45">
        <v>625689</v>
      </c>
      <c r="I40" s="106"/>
      <c r="J40" s="208" t="s">
        <v>251</v>
      </c>
      <c r="K40" s="209"/>
      <c r="L40" s="4">
        <f>F12</f>
        <v>4351737</v>
      </c>
      <c r="M40" s="106"/>
      <c r="N40" s="106"/>
    </row>
    <row r="41" spans="3:14" ht="14.25">
      <c r="C41" s="43"/>
      <c r="D41" s="5" t="s">
        <v>51</v>
      </c>
      <c r="E41" s="44"/>
      <c r="F41" s="46">
        <v>641065</v>
      </c>
      <c r="G41" s="45">
        <v>674805</v>
      </c>
    </row>
    <row r="42" spans="3:14" ht="14.25">
      <c r="C42" s="43"/>
      <c r="D42" s="5" t="s">
        <v>52</v>
      </c>
      <c r="E42" s="44"/>
      <c r="F42" s="46">
        <v>4122442</v>
      </c>
      <c r="G42" s="45">
        <v>3263521</v>
      </c>
      <c r="I42" s="133" t="s">
        <v>348</v>
      </c>
      <c r="J42" s="108"/>
      <c r="K42" s="108"/>
      <c r="L42" s="108">
        <f>F13</f>
        <v>0</v>
      </c>
      <c r="M42" s="108"/>
      <c r="N42" s="105"/>
    </row>
    <row r="43" spans="3:14" ht="14.25">
      <c r="C43" s="43"/>
      <c r="D43" s="5"/>
      <c r="E43" s="44"/>
      <c r="F43" s="46"/>
      <c r="G43" s="45"/>
      <c r="I43" s="129"/>
      <c r="J43" s="207"/>
      <c r="K43" s="207"/>
      <c r="L43" s="130"/>
      <c r="M43" s="130"/>
      <c r="N43" s="131"/>
    </row>
    <row r="44" spans="3:14" ht="14.25">
      <c r="C44" s="43"/>
      <c r="D44" s="5" t="s">
        <v>53</v>
      </c>
      <c r="E44" s="44"/>
      <c r="F44" s="46"/>
      <c r="G44" s="45"/>
      <c r="I44" s="133" t="s">
        <v>329</v>
      </c>
      <c r="J44" s="108"/>
      <c r="K44" s="108"/>
      <c r="L44" s="108">
        <f>F14</f>
        <v>291638</v>
      </c>
      <c r="M44" s="108"/>
      <c r="N44" s="105"/>
    </row>
    <row r="45" spans="3:14" ht="14.25">
      <c r="C45" s="43"/>
      <c r="D45" s="5" t="s">
        <v>54</v>
      </c>
      <c r="E45" s="44"/>
      <c r="F45" s="46"/>
      <c r="G45" s="45"/>
      <c r="I45" s="133" t="s">
        <v>349</v>
      </c>
      <c r="J45" s="108"/>
      <c r="K45" s="108"/>
      <c r="L45" s="108">
        <f>F15</f>
        <v>247854</v>
      </c>
      <c r="M45" s="108"/>
      <c r="N45" s="105"/>
    </row>
    <row r="46" spans="3:14" ht="14.25">
      <c r="C46" s="43"/>
      <c r="D46" s="5" t="s">
        <v>55</v>
      </c>
      <c r="E46" s="44"/>
      <c r="F46" s="46"/>
      <c r="G46" s="45"/>
      <c r="I46" s="106">
        <v>3</v>
      </c>
      <c r="J46" s="208" t="s">
        <v>259</v>
      </c>
      <c r="K46" s="209"/>
      <c r="L46" s="106">
        <f>F21</f>
        <v>4898901</v>
      </c>
      <c r="M46" s="106"/>
      <c r="N46" s="106"/>
    </row>
    <row r="47" spans="3:14" ht="14.25">
      <c r="C47" s="43"/>
      <c r="D47" s="5" t="s">
        <v>56</v>
      </c>
      <c r="E47" s="44"/>
      <c r="F47" s="46"/>
      <c r="G47" s="45"/>
      <c r="I47" s="106"/>
      <c r="J47" s="106"/>
      <c r="K47" s="106"/>
      <c r="L47" s="106"/>
      <c r="M47" s="106"/>
      <c r="N47" s="106"/>
    </row>
    <row r="48" spans="3:14" ht="14.25">
      <c r="C48" s="43"/>
      <c r="D48" s="5"/>
      <c r="E48" s="44"/>
      <c r="F48" s="46"/>
      <c r="G48" s="45"/>
      <c r="I48" s="106"/>
      <c r="J48" s="106" t="s">
        <v>260</v>
      </c>
      <c r="K48" s="106"/>
      <c r="L48" s="106">
        <f>F26</f>
        <v>4898901</v>
      </c>
      <c r="M48" s="106"/>
      <c r="N48" s="106"/>
    </row>
    <row r="49" spans="3:19" ht="14.25">
      <c r="C49" s="43"/>
      <c r="D49" s="5"/>
      <c r="E49" s="44"/>
      <c r="F49" s="46"/>
      <c r="G49" s="45"/>
      <c r="I49" s="106"/>
      <c r="J49" s="106"/>
      <c r="K49" s="106"/>
      <c r="L49" s="106"/>
      <c r="M49" s="106"/>
      <c r="N49" s="106"/>
    </row>
    <row r="50" spans="3:19" ht="14.25">
      <c r="C50" s="43"/>
      <c r="D50" s="5"/>
      <c r="E50" s="44"/>
      <c r="F50" s="46"/>
      <c r="G50" s="45"/>
      <c r="I50" s="106"/>
      <c r="J50" s="106"/>
      <c r="K50" s="106"/>
      <c r="L50" s="106"/>
      <c r="M50" s="106"/>
      <c r="N50" s="106"/>
    </row>
    <row r="51" spans="3:19" ht="14.25">
      <c r="C51" s="43"/>
      <c r="D51" s="5"/>
      <c r="E51" s="44"/>
      <c r="F51" s="46"/>
      <c r="G51" s="45"/>
    </row>
    <row r="52" spans="3:19" ht="14.25">
      <c r="C52" s="43"/>
      <c r="D52" s="5" t="s">
        <v>163</v>
      </c>
      <c r="E52" s="44"/>
      <c r="F52" s="46">
        <f>F6+F36</f>
        <v>19767106</v>
      </c>
      <c r="G52" s="45">
        <f>G36+G6</f>
        <v>18004921</v>
      </c>
    </row>
    <row r="53" spans="3:19" ht="14.25">
      <c r="C53" s="43"/>
      <c r="D53" s="5"/>
      <c r="E53" s="44"/>
      <c r="F53" s="46"/>
      <c r="G53" s="45"/>
    </row>
    <row r="54" spans="3:19" ht="14.25">
      <c r="C54" s="43"/>
      <c r="D54" s="5"/>
      <c r="E54" s="44"/>
      <c r="F54" s="46"/>
      <c r="G54" s="45"/>
    </row>
    <row r="55" spans="3:19" ht="15" thickBot="1">
      <c r="C55" s="49"/>
      <c r="D55" s="50"/>
      <c r="E55" s="51"/>
      <c r="F55" s="52"/>
      <c r="G55" s="53"/>
      <c r="I55" t="s">
        <v>330</v>
      </c>
      <c r="L55">
        <f>F36</f>
        <v>5334873</v>
      </c>
    </row>
    <row r="56" spans="3:19" ht="14.25">
      <c r="C56" s="17"/>
      <c r="D56" s="17"/>
      <c r="E56" s="17"/>
      <c r="F56" s="17"/>
      <c r="G56" s="17"/>
    </row>
    <row r="57" spans="3:19">
      <c r="J57" s="6"/>
      <c r="K57" t="s">
        <v>317</v>
      </c>
      <c r="O57" s="6"/>
      <c r="P57" t="s">
        <v>318</v>
      </c>
      <c r="Q57">
        <v>2009</v>
      </c>
    </row>
    <row r="58" spans="3:19">
      <c r="H58" s="1"/>
      <c r="I58" s="130"/>
      <c r="J58" s="130"/>
      <c r="K58" s="130"/>
      <c r="L58" s="130"/>
      <c r="M58" s="121"/>
      <c r="N58" s="121" t="s">
        <v>261</v>
      </c>
      <c r="O58" t="s">
        <v>262</v>
      </c>
      <c r="P58" s="105"/>
      <c r="Q58" s="134"/>
      <c r="R58" s="106" t="s">
        <v>262</v>
      </c>
      <c r="S58" s="132"/>
    </row>
    <row r="59" spans="3:19">
      <c r="H59" s="1"/>
      <c r="I59" s="108" t="s">
        <v>263</v>
      </c>
      <c r="J59" s="108" t="s">
        <v>264</v>
      </c>
      <c r="K59" s="108"/>
      <c r="L59" s="108"/>
      <c r="M59" s="135"/>
      <c r="N59" s="135"/>
      <c r="O59" s="108" t="s">
        <v>265</v>
      </c>
      <c r="P59" s="121" t="s">
        <v>272</v>
      </c>
      <c r="Q59" s="135" t="s">
        <v>266</v>
      </c>
      <c r="R59" s="106" t="s">
        <v>267</v>
      </c>
      <c r="S59" s="132"/>
    </row>
    <row r="60" spans="3:19">
      <c r="H60" s="1"/>
      <c r="I60" s="102"/>
      <c r="J60" t="s">
        <v>268</v>
      </c>
      <c r="K60" t="s">
        <v>269</v>
      </c>
      <c r="L60" t="s">
        <v>270</v>
      </c>
      <c r="M60" s="135" t="s">
        <v>271</v>
      </c>
      <c r="N60" s="135"/>
      <c r="O60" s="121"/>
      <c r="P60" s="120" t="s">
        <v>275</v>
      </c>
      <c r="Q60" s="120" t="s">
        <v>273</v>
      </c>
      <c r="R60" s="106" t="s">
        <v>368</v>
      </c>
      <c r="S60" s="132"/>
    </row>
    <row r="61" spans="3:19">
      <c r="H61" s="1"/>
      <c r="I61" s="122" t="s">
        <v>274</v>
      </c>
      <c r="J61" s="106"/>
      <c r="K61" s="106"/>
      <c r="L61" s="106"/>
      <c r="M61" s="106"/>
      <c r="N61" s="106"/>
      <c r="O61" s="120"/>
      <c r="P61" s="106"/>
      <c r="Q61" s="106"/>
      <c r="R61" s="106"/>
      <c r="S61" s="132"/>
    </row>
    <row r="62" spans="3:19">
      <c r="H62" s="1"/>
      <c r="I62" s="122" t="s">
        <v>276</v>
      </c>
      <c r="J62" s="106"/>
      <c r="K62" s="106"/>
      <c r="L62" s="106"/>
      <c r="M62" s="106"/>
      <c r="N62" s="106"/>
      <c r="O62" s="106"/>
      <c r="P62" s="106"/>
      <c r="Q62" s="106"/>
      <c r="R62" s="106"/>
      <c r="S62" s="132"/>
    </row>
    <row r="63" spans="3:19">
      <c r="H63" s="1"/>
      <c r="I63" s="106"/>
      <c r="J63" s="106"/>
      <c r="K63" s="106"/>
      <c r="L63" s="106"/>
      <c r="M63" s="127"/>
      <c r="N63" s="106"/>
      <c r="O63" s="106"/>
      <c r="P63" s="106"/>
      <c r="Q63" s="106"/>
      <c r="R63" s="106"/>
      <c r="S63" s="132"/>
    </row>
    <row r="64" spans="3:19">
      <c r="H64" s="1"/>
      <c r="I64" s="106"/>
      <c r="J64" s="106"/>
      <c r="K64" s="106"/>
      <c r="L64" s="106"/>
      <c r="M64" s="106"/>
      <c r="N64" s="106"/>
      <c r="O64" s="106"/>
      <c r="P64" s="106"/>
      <c r="Q64" s="106"/>
      <c r="R64" s="106"/>
      <c r="S64" s="132"/>
    </row>
    <row r="65" spans="8:19">
      <c r="H65" s="1"/>
      <c r="I65" s="106"/>
      <c r="J65" s="106"/>
      <c r="K65" s="106"/>
      <c r="L65" s="106"/>
      <c r="M65" s="106"/>
      <c r="N65" s="106"/>
      <c r="O65" s="106"/>
      <c r="P65" s="106"/>
      <c r="Q65" s="106"/>
      <c r="R65" s="106"/>
      <c r="S65" s="132"/>
    </row>
    <row r="66" spans="8:19">
      <c r="H66" s="1"/>
      <c r="I66" s="106" t="s">
        <v>277</v>
      </c>
      <c r="J66" s="106"/>
      <c r="K66" s="106"/>
      <c r="L66" s="106"/>
      <c r="M66" s="106"/>
      <c r="N66" s="106"/>
      <c r="O66" s="106">
        <v>0</v>
      </c>
      <c r="P66" s="106"/>
      <c r="Q66" s="106"/>
      <c r="R66" s="106">
        <v>0</v>
      </c>
      <c r="S66" s="132"/>
    </row>
    <row r="67" spans="8:19">
      <c r="H67" s="1"/>
      <c r="I67" s="106" t="s">
        <v>278</v>
      </c>
      <c r="J67" s="106"/>
      <c r="K67" s="106"/>
      <c r="L67" s="106"/>
      <c r="M67" s="106"/>
      <c r="N67" s="106"/>
      <c r="O67" s="106"/>
      <c r="P67" s="106"/>
      <c r="Q67" s="106"/>
      <c r="R67" s="106"/>
      <c r="S67" s="132"/>
    </row>
    <row r="68" spans="8:19">
      <c r="H68" s="1"/>
      <c r="I68" s="106" t="s">
        <v>319</v>
      </c>
      <c r="J68" s="106"/>
      <c r="K68" s="106"/>
      <c r="L68" s="106"/>
      <c r="M68" s="106"/>
      <c r="N68" s="106"/>
      <c r="O68" s="106"/>
      <c r="P68" s="106"/>
      <c r="Q68" s="106"/>
      <c r="R68" s="106"/>
      <c r="S68" s="132"/>
    </row>
    <row r="69" spans="8:19">
      <c r="H69" s="1"/>
      <c r="I69" s="106" t="s">
        <v>320</v>
      </c>
      <c r="J69" s="106"/>
      <c r="K69" s="106"/>
      <c r="L69" s="106">
        <v>1</v>
      </c>
      <c r="M69" s="106">
        <v>740300</v>
      </c>
      <c r="N69" s="106">
        <v>257015</v>
      </c>
      <c r="O69" s="106">
        <v>483285</v>
      </c>
      <c r="P69" s="106"/>
      <c r="Q69" s="106">
        <v>37015</v>
      </c>
      <c r="R69" s="106">
        <v>446270</v>
      </c>
      <c r="S69" s="132"/>
    </row>
    <row r="70" spans="8:19">
      <c r="H70" s="1"/>
      <c r="I70" s="106" t="s">
        <v>321</v>
      </c>
      <c r="J70" s="106"/>
      <c r="K70" s="106"/>
      <c r="L70" s="106"/>
      <c r="M70" s="106">
        <v>346150</v>
      </c>
      <c r="N70" s="106">
        <v>203746</v>
      </c>
      <c r="O70" s="106">
        <v>142404</v>
      </c>
      <c r="P70" s="106"/>
      <c r="Q70" s="106">
        <v>17308</v>
      </c>
      <c r="R70" s="106">
        <v>125096</v>
      </c>
      <c r="S70" s="132"/>
    </row>
    <row r="71" spans="8:19">
      <c r="H71" s="1"/>
      <c r="I71" s="106" t="s">
        <v>277</v>
      </c>
      <c r="J71" s="106"/>
      <c r="K71" s="106"/>
      <c r="L71" s="106"/>
      <c r="M71" s="106">
        <v>1086450</v>
      </c>
      <c r="N71" s="106">
        <v>460761</v>
      </c>
      <c r="O71" s="106">
        <v>625689</v>
      </c>
      <c r="P71" s="106"/>
      <c r="Q71" s="106">
        <v>54323</v>
      </c>
      <c r="R71" s="106">
        <v>571366</v>
      </c>
      <c r="S71" s="132"/>
    </row>
    <row r="72" spans="8:19">
      <c r="H72" s="1"/>
      <c r="I72" s="106" t="s">
        <v>279</v>
      </c>
      <c r="J72" s="106"/>
      <c r="K72" s="106"/>
      <c r="L72" s="106"/>
      <c r="M72" s="106"/>
      <c r="N72" s="106"/>
      <c r="O72" s="106"/>
      <c r="P72" s="106"/>
      <c r="Q72" s="106"/>
      <c r="R72" s="106">
        <v>0</v>
      </c>
      <c r="S72" s="132"/>
    </row>
    <row r="73" spans="8:19">
      <c r="H73" s="1"/>
      <c r="I73" s="106" t="s">
        <v>322</v>
      </c>
      <c r="J73" s="106"/>
      <c r="K73" s="106"/>
      <c r="L73" s="106"/>
      <c r="M73" s="106"/>
      <c r="N73" s="106"/>
      <c r="O73" s="106"/>
      <c r="P73" s="106"/>
      <c r="Q73" s="106"/>
      <c r="R73" s="106">
        <v>0</v>
      </c>
      <c r="S73" s="132"/>
    </row>
    <row r="74" spans="8:19">
      <c r="H74" s="1"/>
      <c r="I74" s="106" t="s">
        <v>323</v>
      </c>
      <c r="J74" s="106"/>
      <c r="K74" s="106"/>
      <c r="L74" s="106"/>
      <c r="M74" s="106">
        <v>965712</v>
      </c>
      <c r="N74" s="106">
        <v>290907</v>
      </c>
      <c r="O74" s="106">
        <v>674805</v>
      </c>
      <c r="P74" s="106"/>
      <c r="Q74" s="106">
        <v>33740</v>
      </c>
      <c r="R74" s="106">
        <v>641065</v>
      </c>
      <c r="S74" s="132"/>
    </row>
    <row r="75" spans="8:19">
      <c r="H75" s="1"/>
      <c r="I75" s="106"/>
      <c r="J75" s="106"/>
      <c r="K75" s="106"/>
      <c r="L75" s="106"/>
      <c r="M75" s="106"/>
      <c r="N75" s="106"/>
      <c r="O75" s="106"/>
      <c r="P75" s="106"/>
      <c r="Q75" s="106"/>
      <c r="R75" s="106">
        <v>0</v>
      </c>
      <c r="S75" s="132"/>
    </row>
    <row r="76" spans="8:19">
      <c r="H76" s="1"/>
      <c r="I76" s="106" t="s">
        <v>233</v>
      </c>
      <c r="J76" s="106"/>
      <c r="K76" s="106"/>
      <c r="L76" s="106"/>
      <c r="M76" s="106">
        <v>965712</v>
      </c>
      <c r="N76" s="106">
        <v>290907</v>
      </c>
      <c r="O76" s="106">
        <v>674805</v>
      </c>
      <c r="P76" s="106"/>
      <c r="Q76" s="106">
        <v>33740</v>
      </c>
      <c r="R76" s="106">
        <v>641065</v>
      </c>
      <c r="S76" s="132"/>
    </row>
    <row r="77" spans="8:19">
      <c r="H77" s="1"/>
      <c r="I77" s="106" t="s">
        <v>369</v>
      </c>
      <c r="J77" s="106"/>
      <c r="K77" s="106"/>
      <c r="L77" s="106"/>
      <c r="M77" s="106"/>
      <c r="N77" s="106"/>
      <c r="O77" s="106"/>
      <c r="P77" s="106"/>
      <c r="Q77" s="106"/>
      <c r="R77" s="106">
        <v>0</v>
      </c>
      <c r="S77" s="132"/>
    </row>
    <row r="78" spans="8:19">
      <c r="H78" s="1"/>
      <c r="I78" s="106" t="s">
        <v>324</v>
      </c>
      <c r="J78" s="106"/>
      <c r="K78" s="106"/>
      <c r="L78" s="106">
        <v>1</v>
      </c>
      <c r="M78" s="106">
        <v>2990904</v>
      </c>
      <c r="N78" s="106">
        <v>1574211</v>
      </c>
      <c r="O78" s="106">
        <v>1416693</v>
      </c>
      <c r="P78" s="106"/>
      <c r="Q78" s="106">
        <v>283339</v>
      </c>
      <c r="R78" s="106">
        <v>1133354</v>
      </c>
      <c r="S78" s="132"/>
    </row>
    <row r="79" spans="8:19">
      <c r="H79" s="1"/>
      <c r="I79" s="106" t="s">
        <v>325</v>
      </c>
      <c r="J79" s="106"/>
      <c r="K79" s="106"/>
      <c r="L79" s="106">
        <v>1</v>
      </c>
      <c r="M79" s="106">
        <v>2293427</v>
      </c>
      <c r="N79" s="106">
        <v>1376034</v>
      </c>
      <c r="O79" s="106">
        <v>917393</v>
      </c>
      <c r="P79" s="106"/>
      <c r="Q79" s="106">
        <v>183479</v>
      </c>
      <c r="R79" s="106">
        <v>733914</v>
      </c>
      <c r="S79" s="132"/>
    </row>
    <row r="80" spans="8:19">
      <c r="H80" s="1"/>
      <c r="I80" s="106" t="s">
        <v>326</v>
      </c>
      <c r="J80" s="106"/>
      <c r="K80" s="106"/>
      <c r="L80" s="106">
        <v>1</v>
      </c>
      <c r="M80" s="106">
        <v>686000</v>
      </c>
      <c r="N80" s="106">
        <v>357200</v>
      </c>
      <c r="O80" s="106">
        <v>328800</v>
      </c>
      <c r="P80" s="106"/>
      <c r="Q80" s="106">
        <v>65760</v>
      </c>
      <c r="R80" s="106">
        <v>263040</v>
      </c>
      <c r="S80" s="132"/>
    </row>
    <row r="81" spans="8:19">
      <c r="H81" s="1"/>
      <c r="I81" s="106" t="s">
        <v>370</v>
      </c>
      <c r="J81" s="106"/>
      <c r="K81" s="106"/>
      <c r="L81" s="106">
        <v>1</v>
      </c>
      <c r="M81" s="106">
        <v>800000</v>
      </c>
      <c r="N81" s="106">
        <v>0</v>
      </c>
      <c r="O81" s="106">
        <v>800000</v>
      </c>
      <c r="P81" s="106"/>
      <c r="Q81" s="106">
        <v>0</v>
      </c>
      <c r="R81" s="106">
        <v>800000</v>
      </c>
      <c r="S81" s="132"/>
    </row>
    <row r="82" spans="8:19">
      <c r="H82" s="1"/>
      <c r="I82" s="106" t="s">
        <v>327</v>
      </c>
      <c r="J82" s="106"/>
      <c r="K82" s="106"/>
      <c r="L82" s="106">
        <v>1</v>
      </c>
      <c r="M82" s="106">
        <v>583333</v>
      </c>
      <c r="N82" s="106">
        <v>233300</v>
      </c>
      <c r="O82" s="106">
        <v>350033</v>
      </c>
      <c r="P82" s="106"/>
      <c r="Q82" s="106">
        <v>70007</v>
      </c>
      <c r="R82" s="106">
        <v>280026</v>
      </c>
      <c r="S82" s="132"/>
    </row>
    <row r="83" spans="8:19">
      <c r="H83" s="1"/>
      <c r="I83" s="106" t="s">
        <v>341</v>
      </c>
      <c r="J83" s="106"/>
      <c r="K83" s="106"/>
      <c r="L83" s="106">
        <v>1</v>
      </c>
      <c r="M83" s="106">
        <v>391552</v>
      </c>
      <c r="N83" s="106">
        <v>140950</v>
      </c>
      <c r="O83" s="106">
        <v>250602</v>
      </c>
      <c r="P83" s="106"/>
      <c r="Q83" s="106">
        <v>50120</v>
      </c>
      <c r="R83" s="106">
        <v>200482</v>
      </c>
      <c r="S83" s="132"/>
    </row>
    <row r="84" spans="8:19">
      <c r="H84" s="1"/>
      <c r="I84" s="106" t="s">
        <v>371</v>
      </c>
      <c r="J84" s="106"/>
      <c r="K84" s="106"/>
      <c r="L84" s="106">
        <v>1</v>
      </c>
      <c r="M84" s="106">
        <v>711626</v>
      </c>
      <c r="N84" s="106">
        <v>0</v>
      </c>
      <c r="O84" s="106">
        <v>711626</v>
      </c>
      <c r="P84" s="106"/>
      <c r="Q84" s="106">
        <v>0</v>
      </c>
      <c r="R84" s="106">
        <v>711626</v>
      </c>
      <c r="S84" s="132"/>
    </row>
    <row r="85" spans="8:19">
      <c r="H85" s="1"/>
      <c r="I85" s="106"/>
      <c r="J85" s="106"/>
      <c r="K85" s="106"/>
      <c r="L85" s="106"/>
      <c r="M85" s="106"/>
      <c r="N85" s="106"/>
      <c r="O85" s="106"/>
      <c r="P85" s="106"/>
      <c r="Q85" s="106"/>
      <c r="R85" s="106">
        <v>0</v>
      </c>
      <c r="S85" s="132"/>
    </row>
    <row r="86" spans="8:19">
      <c r="H86" s="1"/>
      <c r="I86" s="106" t="s">
        <v>328</v>
      </c>
      <c r="J86" s="106"/>
      <c r="K86" s="106"/>
      <c r="L86" s="106"/>
      <c r="M86" s="106">
        <v>8456842</v>
      </c>
      <c r="N86" s="106">
        <v>3681695</v>
      </c>
      <c r="O86" s="106">
        <v>4775147</v>
      </c>
      <c r="P86" s="106"/>
      <c r="Q86" s="106">
        <v>652705</v>
      </c>
      <c r="R86" s="106">
        <v>4122442</v>
      </c>
      <c r="S86" s="132"/>
    </row>
    <row r="87" spans="8:19">
      <c r="H87" s="1"/>
      <c r="I87" s="106" t="s">
        <v>280</v>
      </c>
      <c r="J87" s="106"/>
      <c r="K87" s="106"/>
      <c r="L87" s="106"/>
      <c r="M87" s="106"/>
      <c r="N87" s="106"/>
      <c r="O87" s="106"/>
      <c r="P87" s="106"/>
      <c r="Q87" s="106"/>
      <c r="R87" s="106">
        <v>0</v>
      </c>
      <c r="S87" s="132"/>
    </row>
    <row r="88" spans="8:19">
      <c r="H88" s="1"/>
      <c r="I88" s="106" t="s">
        <v>281</v>
      </c>
      <c r="J88" s="106"/>
      <c r="K88" s="106"/>
      <c r="L88" s="106"/>
      <c r="M88" s="106"/>
      <c r="N88" s="106"/>
      <c r="O88" s="106"/>
      <c r="P88" s="106"/>
      <c r="Q88" s="106"/>
      <c r="R88" s="106">
        <v>0</v>
      </c>
      <c r="S88" s="132"/>
    </row>
    <row r="89" spans="8:19">
      <c r="H89" s="1"/>
      <c r="I89" s="106"/>
      <c r="J89" s="106"/>
      <c r="K89" s="106"/>
      <c r="L89" s="106"/>
      <c r="M89" s="106"/>
      <c r="N89" s="106"/>
      <c r="O89" s="106"/>
      <c r="P89" s="106"/>
      <c r="Q89" s="106"/>
      <c r="R89" s="106">
        <v>0</v>
      </c>
      <c r="S89" s="132"/>
    </row>
    <row r="90" spans="8:19">
      <c r="H90" s="137"/>
      <c r="I90" s="123" t="s">
        <v>256</v>
      </c>
      <c r="J90" s="123"/>
      <c r="K90" s="123"/>
      <c r="L90" s="123"/>
      <c r="M90" s="106">
        <v>10509004</v>
      </c>
      <c r="N90" s="106">
        <v>4433363</v>
      </c>
      <c r="O90" s="106">
        <v>6075641</v>
      </c>
      <c r="P90" s="106">
        <v>0</v>
      </c>
      <c r="Q90" s="106">
        <v>740768</v>
      </c>
      <c r="R90" s="106">
        <v>5334873</v>
      </c>
      <c r="S90" s="132"/>
    </row>
  </sheetData>
  <mergeCells count="43">
    <mergeCell ref="C2:F2"/>
    <mergeCell ref="I9:I10"/>
    <mergeCell ref="J9:K10"/>
    <mergeCell ref="L9:L10"/>
    <mergeCell ref="M9:N10"/>
    <mergeCell ref="J11:K11"/>
    <mergeCell ref="M11:N11"/>
    <mergeCell ref="J12:K12"/>
    <mergeCell ref="M12:N12"/>
    <mergeCell ref="J13:K13"/>
    <mergeCell ref="M13:N13"/>
    <mergeCell ref="J14:K14"/>
    <mergeCell ref="M14:N14"/>
    <mergeCell ref="J15:K15"/>
    <mergeCell ref="M15:N15"/>
    <mergeCell ref="J16:K16"/>
    <mergeCell ref="M16:N16"/>
    <mergeCell ref="I19:I20"/>
    <mergeCell ref="J19:K20"/>
    <mergeCell ref="L19:L20"/>
    <mergeCell ref="M19:N20"/>
    <mergeCell ref="J21:K21"/>
    <mergeCell ref="M21:N21"/>
    <mergeCell ref="J22:K22"/>
    <mergeCell ref="M22:N22"/>
    <mergeCell ref="J23:K23"/>
    <mergeCell ref="M23:N23"/>
    <mergeCell ref="J24:K24"/>
    <mergeCell ref="M24:N24"/>
    <mergeCell ref="J25:K25"/>
    <mergeCell ref="M25:N25"/>
    <mergeCell ref="J28:L28"/>
    <mergeCell ref="M30:N30"/>
    <mergeCell ref="J32:N32"/>
    <mergeCell ref="J34:K34"/>
    <mergeCell ref="J35:K35"/>
    <mergeCell ref="J36:K36"/>
    <mergeCell ref="J43:K43"/>
    <mergeCell ref="J46:K46"/>
    <mergeCell ref="J37:K37"/>
    <mergeCell ref="J38:K38"/>
    <mergeCell ref="J39:K39"/>
    <mergeCell ref="J40:K40"/>
  </mergeCells>
  <phoneticPr fontId="3" type="noConversion"/>
  <pageMargins left="0" right="0.17" top="0" bottom="0.49" header="0" footer="0"/>
  <pageSetup paperSize="9" scale="95" orientation="portrait" useFirstPageNumber="1" r:id="rId1"/>
  <headerFooter alignWithMargins="0"/>
  <rowBreaks count="1" manualBreakCount="1">
    <brk id="55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:X72"/>
  <sheetViews>
    <sheetView workbookViewId="0">
      <selection activeCell="C3" sqref="C3"/>
    </sheetView>
  </sheetViews>
  <sheetFormatPr defaultRowHeight="12.75"/>
  <cols>
    <col min="1" max="2" width="4.140625" customWidth="1"/>
    <col min="3" max="3" width="48.140625" customWidth="1"/>
    <col min="4" max="4" width="9.42578125" customWidth="1"/>
    <col min="5" max="5" width="13.42578125" customWidth="1"/>
    <col min="6" max="6" width="12.5703125" customWidth="1"/>
  </cols>
  <sheetData>
    <row r="1" spans="1:16" ht="18">
      <c r="A1" s="2"/>
      <c r="B1" s="2"/>
      <c r="C1" s="3"/>
      <c r="D1" s="2"/>
      <c r="E1" s="2"/>
      <c r="F1" s="2"/>
      <c r="H1" s="11"/>
      <c r="I1" s="11"/>
      <c r="J1" s="160"/>
      <c r="K1" s="160"/>
      <c r="L1" s="136"/>
      <c r="M1" s="11"/>
      <c r="N1" s="11"/>
      <c r="O1" s="11"/>
      <c r="P1" s="11"/>
    </row>
    <row r="2" spans="1:16" ht="18">
      <c r="A2" s="2"/>
      <c r="B2" s="227" t="s">
        <v>344</v>
      </c>
      <c r="C2" s="227"/>
      <c r="D2" s="227"/>
      <c r="E2" s="227"/>
      <c r="F2" s="32"/>
      <c r="H2" s="150"/>
      <c r="I2" s="150"/>
      <c r="J2" s="150"/>
      <c r="K2" s="150"/>
      <c r="L2" s="150"/>
      <c r="M2" s="150"/>
      <c r="N2" s="150"/>
      <c r="O2" s="150"/>
      <c r="P2" s="11"/>
    </row>
    <row r="3" spans="1:16" ht="15.75" thickBot="1">
      <c r="A3" s="2"/>
      <c r="B3" s="32"/>
      <c r="C3" s="32"/>
      <c r="D3" s="32"/>
      <c r="E3" s="32"/>
      <c r="F3" s="32"/>
      <c r="H3" s="152"/>
      <c r="I3" s="153" t="s">
        <v>240</v>
      </c>
      <c r="J3" s="23"/>
      <c r="K3" s="23"/>
      <c r="L3" s="23"/>
      <c r="M3" s="23"/>
      <c r="N3" s="154"/>
      <c r="O3" s="154"/>
      <c r="P3" s="11"/>
    </row>
    <row r="4" spans="1:16" ht="14.25">
      <c r="A4" s="2"/>
      <c r="B4" s="33" t="s">
        <v>17</v>
      </c>
      <c r="C4" s="34" t="s">
        <v>58</v>
      </c>
      <c r="D4" s="33" t="s">
        <v>19</v>
      </c>
      <c r="E4" s="54" t="s">
        <v>20</v>
      </c>
      <c r="F4" s="55" t="s">
        <v>22</v>
      </c>
      <c r="H4" s="11"/>
      <c r="I4" s="11"/>
      <c r="J4" s="11"/>
      <c r="K4" s="11"/>
      <c r="L4" s="11"/>
      <c r="M4" s="11"/>
      <c r="N4" s="11"/>
      <c r="O4" s="11"/>
      <c r="P4" s="11"/>
    </row>
    <row r="5" spans="1:16" ht="15" thickBot="1">
      <c r="A5" s="2"/>
      <c r="B5" s="36"/>
      <c r="C5" s="37"/>
      <c r="D5" s="36"/>
      <c r="E5" s="56" t="s">
        <v>21</v>
      </c>
      <c r="F5" s="28" t="s">
        <v>23</v>
      </c>
      <c r="H5" s="98" t="s">
        <v>24</v>
      </c>
      <c r="I5" s="156" t="s">
        <v>282</v>
      </c>
      <c r="J5" s="156"/>
      <c r="K5" s="154"/>
      <c r="L5" s="154"/>
      <c r="M5" s="23"/>
      <c r="N5" s="98"/>
      <c r="O5" s="23"/>
      <c r="P5" s="11"/>
    </row>
    <row r="6" spans="1:16" ht="14.25">
      <c r="A6" s="2"/>
      <c r="B6" s="39" t="s">
        <v>24</v>
      </c>
      <c r="C6" s="40" t="s">
        <v>172</v>
      </c>
      <c r="D6" s="41"/>
      <c r="E6" s="42">
        <f>E7+E8+E12+E24+E25</f>
        <v>3200168</v>
      </c>
      <c r="F6" s="57">
        <f>F7+F8+F12+F24+F25</f>
        <v>5086267</v>
      </c>
      <c r="H6" s="98"/>
      <c r="I6" s="156"/>
      <c r="J6" s="156"/>
      <c r="K6" s="154"/>
      <c r="L6" s="154"/>
      <c r="M6" s="23"/>
      <c r="N6" s="98"/>
      <c r="O6" s="23"/>
      <c r="P6" s="11"/>
    </row>
    <row r="7" spans="1:16" ht="14.25">
      <c r="A7" s="2"/>
      <c r="B7" s="43"/>
      <c r="C7" s="5" t="s">
        <v>173</v>
      </c>
      <c r="D7" s="44"/>
      <c r="E7" s="46"/>
      <c r="F7" s="58"/>
      <c r="H7" s="155">
        <v>1</v>
      </c>
      <c r="I7" s="161" t="s">
        <v>283</v>
      </c>
      <c r="J7" s="156"/>
      <c r="K7" s="23"/>
      <c r="L7" s="23"/>
      <c r="M7" s="23"/>
      <c r="N7" s="23">
        <v>0</v>
      </c>
      <c r="O7" s="23"/>
      <c r="P7" s="11"/>
    </row>
    <row r="8" spans="1:16" ht="14.25">
      <c r="A8" s="2"/>
      <c r="B8" s="43"/>
      <c r="C8" s="5" t="s">
        <v>59</v>
      </c>
      <c r="D8" s="44"/>
      <c r="E8" s="46">
        <f>E9+E10</f>
        <v>0</v>
      </c>
      <c r="F8" s="58">
        <f>F9+F10</f>
        <v>0</v>
      </c>
      <c r="H8" s="155"/>
      <c r="I8" s="161"/>
      <c r="J8" s="156"/>
      <c r="K8" s="23"/>
      <c r="L8" s="23"/>
      <c r="M8" s="23"/>
      <c r="N8" s="23"/>
      <c r="O8" s="23"/>
      <c r="P8" s="11"/>
    </row>
    <row r="9" spans="1:16" ht="14.25">
      <c r="A9" s="2"/>
      <c r="B9" s="43"/>
      <c r="C9" s="5" t="s">
        <v>60</v>
      </c>
      <c r="D9" s="44"/>
      <c r="E9" s="46"/>
      <c r="F9" s="58"/>
      <c r="H9" s="155">
        <v>2</v>
      </c>
      <c r="I9" s="161" t="s">
        <v>284</v>
      </c>
      <c r="J9" s="156"/>
      <c r="K9" s="23"/>
      <c r="L9" s="23"/>
      <c r="M9" s="23"/>
      <c r="N9" s="23">
        <v>0</v>
      </c>
      <c r="O9" s="23"/>
      <c r="P9" s="11"/>
    </row>
    <row r="10" spans="1:16" ht="14.25">
      <c r="A10" s="2"/>
      <c r="B10" s="43"/>
      <c r="C10" s="4" t="s">
        <v>61</v>
      </c>
      <c r="D10" s="59"/>
      <c r="E10" s="46"/>
      <c r="F10" s="58"/>
      <c r="H10" s="155"/>
      <c r="I10" s="161"/>
      <c r="J10" s="156"/>
      <c r="K10" s="23"/>
      <c r="L10" s="23"/>
      <c r="M10" s="23"/>
      <c r="N10" s="23"/>
      <c r="O10" s="23"/>
      <c r="P10" s="11"/>
    </row>
    <row r="11" spans="1:16" ht="14.25">
      <c r="A11" s="2"/>
      <c r="B11" s="43"/>
      <c r="C11" s="4"/>
      <c r="D11" s="59"/>
      <c r="E11" s="46"/>
      <c r="F11" s="58"/>
      <c r="H11" s="155" t="s">
        <v>174</v>
      </c>
      <c r="I11" s="162" t="s">
        <v>285</v>
      </c>
      <c r="J11" s="23"/>
      <c r="K11" s="23"/>
      <c r="L11" s="23"/>
      <c r="M11" s="23"/>
      <c r="N11" s="23">
        <v>0</v>
      </c>
      <c r="O11" s="23"/>
      <c r="P11" s="11"/>
    </row>
    <row r="12" spans="1:16" ht="14.25">
      <c r="A12" s="2"/>
      <c r="B12" s="43"/>
      <c r="C12" s="5" t="s">
        <v>62</v>
      </c>
      <c r="D12" s="44"/>
      <c r="E12" s="46">
        <f>E13+E14+E15+E16+E17+E18+E19+E20+E21+E22</f>
        <v>3200168</v>
      </c>
      <c r="F12" s="58">
        <f>F13+F14+F15+F16+F17+F18+F19+F20+F21+F22</f>
        <v>5086267</v>
      </c>
      <c r="H12" s="155"/>
      <c r="I12" s="162"/>
      <c r="J12" s="23"/>
      <c r="K12" s="23"/>
      <c r="L12" s="23"/>
      <c r="M12" s="23"/>
      <c r="N12" s="23"/>
      <c r="O12" s="23"/>
      <c r="P12" s="11"/>
    </row>
    <row r="13" spans="1:16" ht="14.25">
      <c r="A13" s="2"/>
      <c r="B13" s="43"/>
      <c r="C13" s="5" t="s">
        <v>63</v>
      </c>
      <c r="D13" s="44"/>
      <c r="E13" s="46">
        <v>2972703</v>
      </c>
      <c r="F13" s="58">
        <v>4917735</v>
      </c>
      <c r="H13" s="155" t="s">
        <v>174</v>
      </c>
      <c r="I13" s="162" t="s">
        <v>286</v>
      </c>
      <c r="J13" s="23"/>
      <c r="K13" s="23"/>
      <c r="L13" s="23"/>
      <c r="M13" s="23"/>
      <c r="N13" s="23">
        <v>0</v>
      </c>
      <c r="O13" s="23"/>
      <c r="P13" s="11"/>
    </row>
    <row r="14" spans="1:16" ht="14.25">
      <c r="A14" s="2"/>
      <c r="B14" s="43"/>
      <c r="C14" s="5" t="s">
        <v>170</v>
      </c>
      <c r="D14" s="44"/>
      <c r="E14" s="46">
        <v>84953</v>
      </c>
      <c r="F14" s="58">
        <v>82589</v>
      </c>
      <c r="H14" s="155"/>
      <c r="I14" s="162"/>
      <c r="J14" s="23"/>
      <c r="K14" s="23"/>
      <c r="L14" s="23"/>
      <c r="M14" s="23"/>
      <c r="N14" s="23"/>
      <c r="O14" s="23"/>
      <c r="P14" s="11"/>
    </row>
    <row r="15" spans="1:16" ht="14.25">
      <c r="A15" s="2"/>
      <c r="B15" s="43"/>
      <c r="C15" s="5" t="s">
        <v>169</v>
      </c>
      <c r="D15" s="44"/>
      <c r="E15" s="46">
        <v>29016</v>
      </c>
      <c r="F15" s="58">
        <v>36025</v>
      </c>
      <c r="H15" s="155">
        <v>3</v>
      </c>
      <c r="I15" s="161" t="s">
        <v>287</v>
      </c>
      <c r="J15" s="156"/>
      <c r="K15" s="23"/>
      <c r="L15" s="23"/>
      <c r="M15" s="23"/>
      <c r="N15" s="23">
        <f>E12</f>
        <v>3200168</v>
      </c>
      <c r="O15" s="23"/>
      <c r="P15" s="11"/>
    </row>
    <row r="16" spans="1:16" ht="14.25">
      <c r="A16" s="2"/>
      <c r="B16" s="43"/>
      <c r="C16" s="5" t="s">
        <v>64</v>
      </c>
      <c r="D16" s="44"/>
      <c r="E16" s="46">
        <v>7400</v>
      </c>
      <c r="F16" s="58">
        <v>7100</v>
      </c>
      <c r="H16" s="155"/>
      <c r="I16" s="161"/>
      <c r="J16" s="156"/>
      <c r="K16" s="23"/>
      <c r="L16" s="23"/>
      <c r="M16" s="23"/>
      <c r="N16" s="23"/>
      <c r="O16" s="23"/>
      <c r="P16" s="11"/>
    </row>
    <row r="17" spans="1:24" ht="14.25">
      <c r="A17" s="2"/>
      <c r="B17" s="43"/>
      <c r="C17" s="5" t="s">
        <v>65</v>
      </c>
      <c r="D17" s="44"/>
      <c r="E17" s="46"/>
      <c r="F17" s="58"/>
      <c r="H17" s="155" t="s">
        <v>174</v>
      </c>
      <c r="I17" s="162" t="s">
        <v>288</v>
      </c>
      <c r="J17" s="23"/>
      <c r="K17" s="23"/>
      <c r="L17" s="23"/>
      <c r="M17" s="23"/>
      <c r="N17" s="23">
        <f>E13</f>
        <v>2972703</v>
      </c>
      <c r="O17" s="23"/>
      <c r="P17" s="11"/>
    </row>
    <row r="18" spans="1:24" ht="14.25">
      <c r="A18" s="2"/>
      <c r="B18" s="43"/>
      <c r="C18" s="5" t="s">
        <v>66</v>
      </c>
      <c r="D18" s="44"/>
      <c r="E18" s="46"/>
      <c r="F18" s="58">
        <v>42818</v>
      </c>
      <c r="H18" s="155"/>
      <c r="I18" s="163" t="s">
        <v>289</v>
      </c>
      <c r="J18" s="163"/>
      <c r="K18" s="23"/>
      <c r="L18" s="98" t="s">
        <v>17</v>
      </c>
      <c r="M18" s="23">
        <v>5</v>
      </c>
      <c r="N18" s="98" t="s">
        <v>290</v>
      </c>
      <c r="O18" s="11">
        <f>E13</f>
        <v>2972703</v>
      </c>
      <c r="P18" s="11"/>
    </row>
    <row r="19" spans="1:24" ht="14.25">
      <c r="A19" s="2"/>
      <c r="B19" s="43"/>
      <c r="C19" s="5" t="s">
        <v>67</v>
      </c>
      <c r="D19" s="44"/>
      <c r="E19" s="46"/>
      <c r="F19" s="58"/>
      <c r="H19" s="155"/>
      <c r="I19" s="163" t="s">
        <v>291</v>
      </c>
      <c r="J19" s="163"/>
      <c r="K19" s="23"/>
      <c r="L19" s="98" t="s">
        <v>17</v>
      </c>
      <c r="M19" s="26"/>
      <c r="N19" s="98" t="s">
        <v>290</v>
      </c>
      <c r="O19" s="26" t="s">
        <v>377</v>
      </c>
      <c r="P19" s="11">
        <v>826000</v>
      </c>
    </row>
    <row r="20" spans="1:24" ht="14.25">
      <c r="A20" s="2"/>
      <c r="B20" s="43"/>
      <c r="C20" s="5" t="s">
        <v>68</v>
      </c>
      <c r="D20" s="44"/>
      <c r="E20" s="46"/>
      <c r="F20" s="58"/>
      <c r="H20" s="155"/>
      <c r="I20" s="23" t="s">
        <v>292</v>
      </c>
      <c r="J20" s="23"/>
      <c r="K20" s="23"/>
      <c r="L20" s="98" t="s">
        <v>17</v>
      </c>
      <c r="M20" s="164"/>
      <c r="N20" s="98" t="s">
        <v>290</v>
      </c>
      <c r="O20" s="164" t="s">
        <v>378</v>
      </c>
      <c r="P20" s="11">
        <v>335250</v>
      </c>
    </row>
    <row r="21" spans="1:24" ht="14.25">
      <c r="A21" s="2"/>
      <c r="B21" s="43"/>
      <c r="C21" s="5" t="s">
        <v>69</v>
      </c>
      <c r="D21" s="44"/>
      <c r="E21" s="46"/>
      <c r="F21" s="58"/>
      <c r="H21" s="155"/>
      <c r="I21" s="11"/>
      <c r="J21" s="11"/>
      <c r="K21" s="11"/>
      <c r="L21" s="11"/>
      <c r="M21" s="11"/>
      <c r="N21" s="11"/>
      <c r="O21" s="11" t="s">
        <v>379</v>
      </c>
      <c r="P21" s="11">
        <v>685463</v>
      </c>
    </row>
    <row r="22" spans="1:24" ht="15" thickBot="1">
      <c r="A22" s="2"/>
      <c r="B22" s="43"/>
      <c r="C22" s="5" t="s">
        <v>171</v>
      </c>
      <c r="D22" s="44"/>
      <c r="E22" s="46">
        <v>106096</v>
      </c>
      <c r="F22" s="58"/>
      <c r="H22" s="155"/>
      <c r="I22" s="11"/>
      <c r="J22" s="11"/>
      <c r="K22" s="11"/>
      <c r="L22" s="11"/>
      <c r="M22" s="11"/>
      <c r="N22" s="165"/>
      <c r="O22" s="11" t="s">
        <v>380</v>
      </c>
      <c r="P22" s="11">
        <v>631500</v>
      </c>
      <c r="R22" s="11"/>
      <c r="S22" s="11"/>
      <c r="T22" s="11"/>
      <c r="U22" s="11"/>
      <c r="V22" s="11"/>
      <c r="W22" s="165"/>
      <c r="X22" s="11"/>
    </row>
    <row r="23" spans="1:24" ht="15" thickBot="1">
      <c r="A23" s="2"/>
      <c r="B23" s="43"/>
      <c r="C23" s="5"/>
      <c r="D23" s="44"/>
      <c r="E23" s="46"/>
      <c r="F23" s="58"/>
      <c r="H23" s="155"/>
      <c r="I23" s="167" t="s">
        <v>350</v>
      </c>
      <c r="J23" s="168"/>
      <c r="K23" s="168"/>
      <c r="L23" s="179"/>
      <c r="M23" s="23"/>
      <c r="N23" s="23"/>
      <c r="O23" s="23" t="s">
        <v>381</v>
      </c>
      <c r="P23" s="11">
        <v>494490</v>
      </c>
      <c r="R23" s="162"/>
      <c r="S23" s="23"/>
      <c r="T23" s="23"/>
      <c r="U23" s="23"/>
      <c r="V23" s="23"/>
      <c r="W23" s="23"/>
      <c r="X23" s="23"/>
    </row>
    <row r="24" spans="1:24" ht="14.25">
      <c r="A24" s="2"/>
      <c r="B24" s="43"/>
      <c r="C24" s="5" t="s">
        <v>70</v>
      </c>
      <c r="D24" s="44"/>
      <c r="E24" s="46"/>
      <c r="F24" s="58"/>
      <c r="H24" s="155"/>
      <c r="I24" s="169" t="s">
        <v>307</v>
      </c>
      <c r="J24" s="170"/>
      <c r="K24" s="170">
        <f>E14</f>
        <v>84953</v>
      </c>
      <c r="L24" s="170"/>
      <c r="M24" s="23"/>
      <c r="N24" s="23"/>
      <c r="O24" s="23"/>
      <c r="P24" s="11"/>
    </row>
    <row r="25" spans="1:24" ht="14.25">
      <c r="A25" s="2"/>
      <c r="B25" s="43"/>
      <c r="C25" s="5" t="s">
        <v>71</v>
      </c>
      <c r="D25" s="44"/>
      <c r="E25" s="46"/>
      <c r="F25" s="58"/>
      <c r="H25" s="155"/>
      <c r="I25" s="171" t="s">
        <v>342</v>
      </c>
      <c r="J25" s="144"/>
      <c r="K25" s="144">
        <f>E15</f>
        <v>29016</v>
      </c>
      <c r="L25" s="144"/>
      <c r="M25" s="11"/>
      <c r="N25" s="23"/>
      <c r="O25" s="23"/>
      <c r="P25" s="11"/>
    </row>
    <row r="26" spans="1:24" ht="15" thickBot="1">
      <c r="A26" s="2"/>
      <c r="B26" s="43"/>
      <c r="C26" s="5"/>
      <c r="D26" s="44"/>
      <c r="E26" s="46"/>
      <c r="F26" s="58"/>
      <c r="H26" s="155"/>
      <c r="I26" s="172" t="s">
        <v>343</v>
      </c>
      <c r="J26" s="173"/>
      <c r="K26" s="173">
        <f>E16</f>
        <v>7400</v>
      </c>
      <c r="L26" s="173"/>
      <c r="M26" s="23"/>
      <c r="N26" s="23"/>
      <c r="O26" s="23"/>
      <c r="P26" s="11"/>
      <c r="R26" s="155"/>
      <c r="S26" s="162"/>
      <c r="T26" s="23"/>
      <c r="U26" s="23"/>
      <c r="V26" s="23"/>
      <c r="W26" s="23"/>
      <c r="X26" s="23"/>
    </row>
    <row r="27" spans="1:24" ht="15" thickBot="1">
      <c r="A27" s="2"/>
      <c r="B27" s="43" t="s">
        <v>45</v>
      </c>
      <c r="C27" s="5" t="s">
        <v>72</v>
      </c>
      <c r="D27" s="44"/>
      <c r="E27" s="46">
        <f>E28+E31+E32+E33</f>
        <v>8639028</v>
      </c>
      <c r="F27" s="58">
        <f>F28+F31+F32+F33</f>
        <v>5201574</v>
      </c>
      <c r="H27" s="155"/>
      <c r="I27" s="174" t="s">
        <v>300</v>
      </c>
      <c r="J27" s="175"/>
      <c r="K27" s="175"/>
      <c r="L27" s="175"/>
      <c r="M27" s="23"/>
      <c r="N27" s="23"/>
      <c r="O27" s="23"/>
      <c r="P27" s="11"/>
      <c r="R27" s="155"/>
      <c r="S27" s="162"/>
      <c r="T27" s="23"/>
      <c r="U27" s="23"/>
      <c r="V27" s="23"/>
      <c r="W27" s="23"/>
      <c r="X27" s="23"/>
    </row>
    <row r="28" spans="1:24" ht="14.25">
      <c r="A28" s="2"/>
      <c r="B28" s="43"/>
      <c r="C28" s="5" t="s">
        <v>73</v>
      </c>
      <c r="D28" s="44"/>
      <c r="E28" s="46">
        <f>E29+E30</f>
        <v>8639028</v>
      </c>
      <c r="F28" s="58">
        <f>F29+F30</f>
        <v>5201574</v>
      </c>
      <c r="H28" s="155" t="s">
        <v>174</v>
      </c>
      <c r="I28" s="162" t="s">
        <v>293</v>
      </c>
      <c r="J28" s="23"/>
      <c r="K28" s="23"/>
      <c r="L28" s="23"/>
      <c r="M28" s="23"/>
      <c r="N28" s="23">
        <f>E17</f>
        <v>0</v>
      </c>
      <c r="O28" s="23"/>
      <c r="P28" s="11"/>
      <c r="R28" s="155"/>
      <c r="S28" s="162"/>
      <c r="T28" s="23"/>
      <c r="U28" s="23"/>
      <c r="V28" s="23"/>
      <c r="W28" s="23"/>
      <c r="X28" s="23"/>
    </row>
    <row r="29" spans="1:24" ht="14.25">
      <c r="A29" s="2"/>
      <c r="B29" s="43"/>
      <c r="C29" s="5" t="s">
        <v>74</v>
      </c>
      <c r="D29" s="44"/>
      <c r="E29" s="46">
        <v>8639028</v>
      </c>
      <c r="F29" s="58">
        <v>5201574</v>
      </c>
      <c r="H29" s="155" t="s">
        <v>174</v>
      </c>
      <c r="I29" s="162" t="s">
        <v>294</v>
      </c>
      <c r="J29" s="23"/>
      <c r="K29" s="23"/>
      <c r="L29" s="23"/>
      <c r="M29" s="23"/>
      <c r="N29" s="138">
        <f>E18</f>
        <v>0</v>
      </c>
      <c r="O29" s="23"/>
      <c r="P29" s="11"/>
      <c r="R29" s="155"/>
      <c r="S29" s="162"/>
      <c r="T29" s="23"/>
      <c r="U29" s="23"/>
      <c r="V29" s="23"/>
      <c r="W29" s="23"/>
      <c r="X29" s="138"/>
    </row>
    <row r="30" spans="1:24" ht="14.25">
      <c r="A30" s="2"/>
      <c r="B30" s="43"/>
      <c r="C30" s="5" t="s">
        <v>75</v>
      </c>
      <c r="D30" s="44"/>
      <c r="E30" s="46"/>
      <c r="F30" s="58"/>
      <c r="H30" s="155" t="s">
        <v>174</v>
      </c>
      <c r="I30" s="162" t="s">
        <v>295</v>
      </c>
      <c r="J30" s="23"/>
      <c r="K30" s="23"/>
      <c r="L30" s="23"/>
      <c r="M30" s="23"/>
      <c r="N30" s="23">
        <f>E19</f>
        <v>0</v>
      </c>
      <c r="O30" s="23"/>
      <c r="P30" s="11"/>
      <c r="R30" s="155"/>
      <c r="S30" s="162"/>
      <c r="T30" s="23"/>
      <c r="U30" s="23"/>
      <c r="V30" s="23"/>
      <c r="W30" s="23"/>
      <c r="X30" s="23"/>
    </row>
    <row r="31" spans="1:24" ht="14.25">
      <c r="A31" s="2"/>
      <c r="B31" s="43"/>
      <c r="C31" s="5" t="s">
        <v>76</v>
      </c>
      <c r="D31" s="44"/>
      <c r="E31" s="46"/>
      <c r="F31" s="58"/>
      <c r="H31" s="155" t="s">
        <v>174</v>
      </c>
      <c r="I31" s="162" t="s">
        <v>297</v>
      </c>
      <c r="J31" s="23"/>
      <c r="K31" s="23"/>
      <c r="L31" s="23"/>
      <c r="M31" s="23"/>
      <c r="N31" s="23">
        <f>E21</f>
        <v>0</v>
      </c>
      <c r="O31" s="23"/>
      <c r="P31" s="11"/>
      <c r="R31" s="155"/>
      <c r="S31" s="162"/>
      <c r="T31" s="23"/>
      <c r="U31" s="23"/>
      <c r="V31" s="23"/>
      <c r="W31" s="23"/>
      <c r="X31" s="23"/>
    </row>
    <row r="32" spans="1:24" ht="14.25">
      <c r="A32" s="2"/>
      <c r="B32" s="43"/>
      <c r="C32" s="5" t="s">
        <v>77</v>
      </c>
      <c r="D32" s="44"/>
      <c r="E32" s="46"/>
      <c r="F32" s="58"/>
      <c r="H32" s="155" t="s">
        <v>174</v>
      </c>
      <c r="I32" s="162" t="s">
        <v>296</v>
      </c>
      <c r="J32" s="23"/>
      <c r="K32" s="23"/>
      <c r="L32" s="23"/>
      <c r="M32" s="23"/>
      <c r="N32" s="23">
        <f>E20</f>
        <v>0</v>
      </c>
      <c r="O32" s="23"/>
      <c r="P32" s="11"/>
      <c r="R32" s="155"/>
      <c r="S32" s="162"/>
      <c r="T32" s="23"/>
      <c r="U32" s="23"/>
      <c r="V32" s="23"/>
      <c r="W32" s="23"/>
      <c r="X32" s="23"/>
    </row>
    <row r="33" spans="1:24" ht="14.25">
      <c r="A33" s="2"/>
      <c r="B33" s="43"/>
      <c r="C33" s="5" t="s">
        <v>78</v>
      </c>
      <c r="D33" s="44"/>
      <c r="E33" s="46"/>
      <c r="F33" s="58"/>
      <c r="H33" s="155" t="s">
        <v>174</v>
      </c>
      <c r="I33" s="162" t="s">
        <v>298</v>
      </c>
      <c r="J33" s="23"/>
      <c r="K33" s="23"/>
      <c r="L33" s="23"/>
      <c r="M33" s="23"/>
      <c r="N33" s="23">
        <f>E22</f>
        <v>106096</v>
      </c>
      <c r="O33" s="23" t="s">
        <v>382</v>
      </c>
      <c r="P33" s="11"/>
      <c r="R33" s="155"/>
      <c r="S33" s="162"/>
      <c r="T33" s="23"/>
      <c r="U33" s="23"/>
      <c r="V33" s="23"/>
      <c r="W33" s="23"/>
      <c r="X33" s="23"/>
    </row>
    <row r="34" spans="1:24" ht="14.25">
      <c r="A34" s="2"/>
      <c r="B34" s="43"/>
      <c r="C34" s="5"/>
      <c r="D34" s="44"/>
      <c r="E34" s="46"/>
      <c r="F34" s="58"/>
      <c r="H34" s="155" t="s">
        <v>174</v>
      </c>
      <c r="I34" s="161" t="s">
        <v>299</v>
      </c>
      <c r="J34" s="156"/>
      <c r="K34" s="23"/>
      <c r="L34" s="23"/>
      <c r="M34" s="23"/>
      <c r="N34" s="23">
        <v>0</v>
      </c>
      <c r="O34" s="23"/>
      <c r="P34" s="11"/>
      <c r="R34" s="155"/>
      <c r="S34" s="161"/>
      <c r="T34" s="156"/>
      <c r="U34" s="23"/>
      <c r="V34" s="23"/>
      <c r="W34" s="23"/>
      <c r="X34" s="23"/>
    </row>
    <row r="35" spans="1:24" ht="14.25">
      <c r="A35" s="2"/>
      <c r="B35" s="43"/>
      <c r="C35" s="5"/>
      <c r="D35" s="44"/>
      <c r="E35" s="46"/>
      <c r="F35" s="58"/>
      <c r="H35" s="155"/>
      <c r="I35" s="11"/>
      <c r="J35" s="11"/>
      <c r="K35" s="11"/>
      <c r="L35" s="11"/>
      <c r="M35" s="11"/>
      <c r="N35" s="11"/>
      <c r="O35" s="23"/>
      <c r="P35" s="11"/>
      <c r="R35" s="155"/>
      <c r="S35" s="11"/>
      <c r="T35" s="11"/>
      <c r="U35" s="11"/>
      <c r="V35" s="11"/>
      <c r="W35" s="11"/>
      <c r="X35" s="11"/>
    </row>
    <row r="36" spans="1:24" ht="14.25">
      <c r="A36" s="2"/>
      <c r="B36" s="47"/>
      <c r="C36" s="48" t="s">
        <v>79</v>
      </c>
      <c r="D36" s="44"/>
      <c r="E36" s="46">
        <f>E6+E27</f>
        <v>11839196</v>
      </c>
      <c r="F36" s="58">
        <f>F6+F27</f>
        <v>10287841</v>
      </c>
      <c r="H36" s="155" t="s">
        <v>174</v>
      </c>
      <c r="I36" s="161" t="s">
        <v>351</v>
      </c>
      <c r="J36" s="156"/>
      <c r="K36" s="23"/>
      <c r="L36" s="23"/>
      <c r="M36" s="23"/>
      <c r="N36" s="23">
        <f>E27</f>
        <v>8639028</v>
      </c>
      <c r="O36" s="23"/>
      <c r="P36" s="11"/>
      <c r="R36" s="155"/>
      <c r="S36" s="161"/>
      <c r="T36" s="156"/>
      <c r="U36" s="23"/>
      <c r="V36" s="23"/>
      <c r="W36" s="23"/>
      <c r="X36" s="23"/>
    </row>
    <row r="37" spans="1:24" ht="14.25">
      <c r="A37" s="2"/>
      <c r="B37" s="43"/>
      <c r="C37" s="5"/>
      <c r="D37" s="44"/>
      <c r="E37" s="46"/>
      <c r="F37" s="58"/>
      <c r="H37" s="155" t="s">
        <v>174</v>
      </c>
      <c r="I37" s="11" t="s">
        <v>352</v>
      </c>
      <c r="J37" s="11"/>
      <c r="K37" s="11"/>
      <c r="L37" s="11"/>
      <c r="M37" s="11"/>
      <c r="N37" s="11">
        <f>E29</f>
        <v>8639028</v>
      </c>
      <c r="O37" s="23"/>
      <c r="P37" s="11"/>
    </row>
    <row r="38" spans="1:24" ht="14.25">
      <c r="A38" s="2"/>
      <c r="B38" s="43" t="s">
        <v>80</v>
      </c>
      <c r="C38" s="5" t="s">
        <v>81</v>
      </c>
      <c r="D38" s="44"/>
      <c r="E38" s="46">
        <f>E39+E40+E41+E42+E43+E44+E45+E46+E47+E48</f>
        <v>7927910</v>
      </c>
      <c r="F38" s="58">
        <f>F39+F40+F41+F42+F43+F44+F45+F46+F47+F48</f>
        <v>7717080</v>
      </c>
      <c r="H38" s="166"/>
      <c r="I38" s="23"/>
      <c r="J38" s="23"/>
      <c r="K38" s="23"/>
      <c r="L38" s="23"/>
      <c r="M38" s="23"/>
      <c r="N38" s="23"/>
      <c r="O38" s="11"/>
      <c r="P38" s="11"/>
    </row>
    <row r="39" spans="1:24" ht="14.25">
      <c r="A39" s="2"/>
      <c r="B39" s="43"/>
      <c r="C39" s="5" t="s">
        <v>82</v>
      </c>
      <c r="D39" s="44"/>
      <c r="E39" s="46"/>
      <c r="F39" s="58"/>
      <c r="H39" s="166"/>
      <c r="I39" s="25"/>
      <c r="J39" s="25"/>
      <c r="K39" s="25"/>
      <c r="L39" s="25"/>
      <c r="M39" s="25"/>
      <c r="N39" s="25"/>
      <c r="O39" s="11"/>
      <c r="P39" s="11"/>
    </row>
    <row r="40" spans="1:24" ht="14.25">
      <c r="A40" s="2"/>
      <c r="B40" s="43"/>
      <c r="C40" s="5" t="s">
        <v>83</v>
      </c>
      <c r="D40" s="44"/>
      <c r="E40" s="46"/>
      <c r="F40" s="58"/>
      <c r="H40" s="166"/>
      <c r="I40" s="25"/>
      <c r="J40" s="25"/>
      <c r="K40" s="25"/>
      <c r="L40" s="25"/>
      <c r="M40" s="25"/>
      <c r="N40" s="25"/>
      <c r="O40" s="11"/>
      <c r="P40" s="11"/>
    </row>
    <row r="41" spans="1:24" ht="14.25">
      <c r="A41" s="2"/>
      <c r="B41" s="43"/>
      <c r="C41" s="5" t="s">
        <v>84</v>
      </c>
      <c r="D41" s="44"/>
      <c r="E41" s="46">
        <v>100000</v>
      </c>
      <c r="F41" s="58">
        <v>100000</v>
      </c>
      <c r="H41" s="166"/>
      <c r="I41" s="25"/>
      <c r="J41" s="25"/>
      <c r="K41" s="25"/>
      <c r="L41" s="25"/>
      <c r="M41" s="25"/>
      <c r="N41" s="25"/>
      <c r="O41" s="11"/>
      <c r="P41" s="11"/>
    </row>
    <row r="42" spans="1:24" ht="14.25">
      <c r="A42" s="2"/>
      <c r="B42" s="43"/>
      <c r="C42" s="5" t="s">
        <v>85</v>
      </c>
      <c r="D42" s="44"/>
      <c r="E42" s="46"/>
      <c r="F42" s="58"/>
      <c r="H42" s="166"/>
      <c r="I42" s="25"/>
      <c r="J42" s="25"/>
      <c r="K42" s="25"/>
      <c r="L42" s="25"/>
      <c r="M42" s="25"/>
      <c r="N42" s="25"/>
      <c r="O42" s="11"/>
      <c r="P42" s="11"/>
    </row>
    <row r="43" spans="1:24" ht="14.25">
      <c r="A43" s="2"/>
      <c r="B43" s="43"/>
      <c r="C43" s="5" t="s">
        <v>86</v>
      </c>
      <c r="D43" s="44"/>
      <c r="E43" s="46"/>
      <c r="F43" s="58"/>
      <c r="H43" s="11"/>
      <c r="I43" s="11"/>
      <c r="J43" s="11"/>
      <c r="K43" s="11"/>
      <c r="L43" s="11"/>
      <c r="M43" s="11"/>
      <c r="N43" s="11"/>
      <c r="O43" s="11"/>
      <c r="P43" s="11"/>
    </row>
    <row r="44" spans="1:24" ht="14.25">
      <c r="A44" s="2"/>
      <c r="B44" s="43"/>
      <c r="C44" s="5" t="s">
        <v>87</v>
      </c>
      <c r="D44" s="44"/>
      <c r="E44" s="46"/>
      <c r="F44" s="58"/>
      <c r="H44" s="11"/>
      <c r="I44" s="11"/>
      <c r="J44" s="11"/>
      <c r="K44" s="11"/>
      <c r="L44" s="11"/>
      <c r="M44" s="11"/>
      <c r="N44" s="11"/>
      <c r="O44" s="11"/>
      <c r="P44" s="11"/>
    </row>
    <row r="45" spans="1:24" ht="14.25">
      <c r="A45" s="2"/>
      <c r="B45" s="43"/>
      <c r="C45" s="5" t="s">
        <v>88</v>
      </c>
      <c r="D45" s="44"/>
      <c r="E45" s="46"/>
      <c r="F45" s="58"/>
      <c r="H45" s="11">
        <v>3</v>
      </c>
      <c r="I45" s="11" t="s">
        <v>301</v>
      </c>
      <c r="J45" s="11"/>
      <c r="K45" s="11">
        <f>E38</f>
        <v>7927910</v>
      </c>
      <c r="L45" s="11"/>
      <c r="M45" s="11"/>
      <c r="N45" s="11"/>
      <c r="O45" s="11"/>
      <c r="P45" s="11"/>
    </row>
    <row r="46" spans="1:24" ht="14.25">
      <c r="A46" s="2"/>
      <c r="B46" s="43"/>
      <c r="C46" s="5" t="s">
        <v>89</v>
      </c>
      <c r="D46" s="44"/>
      <c r="E46" s="46">
        <v>706092</v>
      </c>
      <c r="F46" s="58"/>
      <c r="H46" s="11"/>
      <c r="I46" s="11"/>
      <c r="J46" s="11"/>
      <c r="K46" s="11"/>
      <c r="L46" s="11"/>
      <c r="M46" s="11"/>
      <c r="N46" s="11"/>
      <c r="O46" s="11"/>
      <c r="P46" s="11"/>
    </row>
    <row r="47" spans="1:24" ht="14.25">
      <c r="A47" s="2"/>
      <c r="B47" s="43"/>
      <c r="C47" s="5" t="s">
        <v>90</v>
      </c>
      <c r="D47" s="44"/>
      <c r="E47" s="46">
        <v>6760988</v>
      </c>
      <c r="F47" s="58">
        <v>6760988</v>
      </c>
      <c r="H47" s="11"/>
      <c r="I47" s="4" t="s">
        <v>302</v>
      </c>
      <c r="J47" s="4"/>
      <c r="K47" s="225">
        <f>E41</f>
        <v>100000</v>
      </c>
      <c r="L47" s="226"/>
      <c r="M47" s="11"/>
      <c r="N47" s="11"/>
      <c r="O47" s="11"/>
      <c r="P47" s="11"/>
    </row>
    <row r="48" spans="1:24" ht="14.25">
      <c r="A48" s="2"/>
      <c r="B48" s="43"/>
      <c r="C48" s="5" t="s">
        <v>91</v>
      </c>
      <c r="D48" s="44"/>
      <c r="E48" s="46">
        <v>360830</v>
      </c>
      <c r="F48" s="58">
        <v>856092</v>
      </c>
      <c r="H48" s="11"/>
      <c r="I48" s="4" t="s">
        <v>353</v>
      </c>
      <c r="J48" s="4"/>
      <c r="K48" s="225">
        <f>E45</f>
        <v>0</v>
      </c>
      <c r="L48" s="226"/>
      <c r="M48" s="11"/>
      <c r="N48" s="11"/>
      <c r="O48" s="11"/>
      <c r="P48" s="11"/>
    </row>
    <row r="49" spans="1:16" ht="14.25">
      <c r="A49" s="2"/>
      <c r="B49" s="43"/>
      <c r="C49" s="5"/>
      <c r="D49" s="44"/>
      <c r="E49" s="46"/>
      <c r="F49" s="58"/>
      <c r="H49" s="11"/>
      <c r="I49" s="4" t="s">
        <v>354</v>
      </c>
      <c r="J49" s="4"/>
      <c r="K49" s="225">
        <f>E46</f>
        <v>706092</v>
      </c>
      <c r="L49" s="226"/>
      <c r="M49" s="11"/>
      <c r="N49" s="11"/>
      <c r="O49" s="11"/>
      <c r="P49" s="11"/>
    </row>
    <row r="50" spans="1:16" ht="14.25">
      <c r="A50" s="2"/>
      <c r="B50" s="43"/>
      <c r="C50" s="5"/>
      <c r="D50" s="44"/>
      <c r="E50" s="46"/>
      <c r="F50" s="58"/>
      <c r="H50" s="11"/>
      <c r="I50" s="4" t="s">
        <v>355</v>
      </c>
      <c r="J50" s="4"/>
      <c r="K50" s="225">
        <f>E47</f>
        <v>6760988</v>
      </c>
      <c r="L50" s="226"/>
      <c r="M50" s="11"/>
      <c r="N50" s="11"/>
      <c r="O50" s="11"/>
      <c r="P50" s="11"/>
    </row>
    <row r="51" spans="1:16" ht="14.25">
      <c r="A51" s="2"/>
      <c r="B51" s="43"/>
      <c r="C51" s="5"/>
      <c r="D51" s="44"/>
      <c r="E51" s="46"/>
      <c r="F51" s="58"/>
      <c r="H51" s="11"/>
      <c r="I51" s="144" t="s">
        <v>356</v>
      </c>
      <c r="J51" s="4"/>
      <c r="K51" s="59"/>
      <c r="L51" s="88">
        <f>E48</f>
        <v>360830</v>
      </c>
      <c r="M51" s="11"/>
      <c r="N51" s="11"/>
      <c r="O51" s="11"/>
      <c r="P51" s="11"/>
    </row>
    <row r="52" spans="1:16" ht="14.25">
      <c r="A52" s="2"/>
      <c r="B52" s="43"/>
      <c r="C52" s="5" t="s">
        <v>92</v>
      </c>
      <c r="D52" s="44"/>
      <c r="E52" s="46">
        <f>E6+E27+E38</f>
        <v>19767106</v>
      </c>
      <c r="F52" s="58">
        <f>F6+F27+F38</f>
        <v>18004921</v>
      </c>
      <c r="H52" s="11"/>
      <c r="I52" s="11"/>
      <c r="J52" s="11"/>
      <c r="K52" s="11"/>
      <c r="L52" s="11"/>
      <c r="M52" s="11"/>
      <c r="N52" s="11"/>
      <c r="O52" s="11"/>
      <c r="P52" s="11"/>
    </row>
    <row r="53" spans="1:16" ht="14.25">
      <c r="A53" s="2"/>
      <c r="B53" s="43"/>
      <c r="C53" s="5"/>
      <c r="D53" s="44"/>
      <c r="E53" s="46"/>
      <c r="F53" s="58"/>
      <c r="H53" s="11"/>
      <c r="I53" s="11"/>
      <c r="J53" s="11"/>
      <c r="K53" s="11"/>
      <c r="L53" s="11"/>
      <c r="M53" s="11"/>
      <c r="N53" s="11"/>
      <c r="O53" s="11"/>
      <c r="P53" s="11"/>
    </row>
    <row r="54" spans="1:16" ht="14.25">
      <c r="A54" s="2"/>
      <c r="B54" s="43"/>
      <c r="C54" s="5"/>
      <c r="D54" s="44"/>
      <c r="E54" s="46"/>
      <c r="F54" s="58"/>
      <c r="H54" s="11"/>
      <c r="I54" s="11"/>
      <c r="J54" s="11"/>
      <c r="K54" s="11"/>
      <c r="L54" s="11"/>
      <c r="M54" s="11"/>
      <c r="N54" s="11"/>
      <c r="O54" s="11"/>
      <c r="P54" s="11"/>
    </row>
    <row r="55" spans="1:16" ht="15" thickBot="1">
      <c r="A55" s="2"/>
      <c r="B55" s="49"/>
      <c r="C55" s="50"/>
      <c r="D55" s="51"/>
      <c r="E55" s="52"/>
      <c r="F55" s="60"/>
      <c r="H55" s="11"/>
      <c r="I55" s="11"/>
      <c r="J55" s="11"/>
      <c r="K55" s="11"/>
      <c r="L55" s="11"/>
      <c r="M55" s="11"/>
      <c r="N55" s="11"/>
      <c r="O55" s="11"/>
      <c r="P55" s="11"/>
    </row>
    <row r="56" spans="1:16">
      <c r="H56" s="11"/>
      <c r="I56" s="11"/>
      <c r="J56" s="11"/>
      <c r="K56" s="11"/>
      <c r="L56" s="11"/>
      <c r="M56" s="11"/>
      <c r="N56" s="11"/>
      <c r="O56" s="11"/>
      <c r="P56" s="11"/>
    </row>
    <row r="57" spans="1:16">
      <c r="H57" s="11"/>
      <c r="I57" s="11"/>
      <c r="J57" s="11"/>
      <c r="K57" s="11"/>
      <c r="L57" s="11"/>
      <c r="M57" s="11"/>
      <c r="N57" s="11"/>
      <c r="O57" s="11"/>
      <c r="P57" s="11"/>
    </row>
    <row r="58" spans="1:16">
      <c r="H58" s="11"/>
      <c r="I58" s="11"/>
      <c r="J58" s="11"/>
      <c r="K58" s="11"/>
      <c r="L58" s="11"/>
      <c r="M58" s="11"/>
      <c r="N58" s="11"/>
      <c r="O58" s="11"/>
      <c r="P58" s="11"/>
    </row>
    <row r="59" spans="1:16">
      <c r="H59" s="11"/>
      <c r="I59" s="11"/>
      <c r="J59" s="11"/>
      <c r="K59" s="11"/>
      <c r="L59" s="11"/>
      <c r="M59" s="11"/>
      <c r="N59" s="11"/>
      <c r="O59" s="11"/>
      <c r="P59" s="11"/>
    </row>
    <row r="60" spans="1:16">
      <c r="H60" s="11"/>
      <c r="I60" s="11"/>
      <c r="J60" s="11"/>
      <c r="K60" s="11"/>
      <c r="L60" s="11"/>
      <c r="M60" s="11"/>
      <c r="N60" s="11"/>
      <c r="O60" s="11"/>
      <c r="P60" s="11"/>
    </row>
    <row r="61" spans="1:16">
      <c r="H61" s="11"/>
      <c r="I61" s="11"/>
      <c r="J61" s="11"/>
      <c r="K61" s="11"/>
      <c r="L61" s="11"/>
      <c r="M61" s="11"/>
      <c r="N61" s="11"/>
      <c r="O61" s="11"/>
      <c r="P61" s="11"/>
    </row>
    <row r="62" spans="1:16">
      <c r="H62" s="11"/>
      <c r="I62" s="11"/>
      <c r="J62" s="11"/>
      <c r="K62" s="11"/>
      <c r="L62" s="11"/>
      <c r="M62" s="11"/>
      <c r="N62" s="11"/>
      <c r="O62" s="11"/>
      <c r="P62" s="11"/>
    </row>
    <row r="63" spans="1:16">
      <c r="H63" s="11"/>
      <c r="I63" s="11"/>
      <c r="J63" s="11"/>
      <c r="K63" s="11"/>
      <c r="L63" s="11"/>
      <c r="M63" s="11"/>
      <c r="N63" s="11"/>
      <c r="O63" s="11"/>
      <c r="P63" s="11"/>
    </row>
    <row r="64" spans="1:16">
      <c r="H64" s="11"/>
      <c r="I64" s="11"/>
      <c r="J64" s="11"/>
      <c r="K64" s="11"/>
      <c r="L64" s="11"/>
      <c r="M64" s="11"/>
      <c r="N64" s="11"/>
      <c r="O64" s="11"/>
      <c r="P64" s="11"/>
    </row>
    <row r="65" spans="8:16">
      <c r="H65" s="11"/>
      <c r="I65" s="11"/>
      <c r="J65" s="11"/>
      <c r="K65" s="11"/>
      <c r="L65" s="11"/>
      <c r="M65" s="11"/>
      <c r="N65" s="11"/>
      <c r="O65" s="11"/>
      <c r="P65" s="11"/>
    </row>
    <row r="66" spans="8:16">
      <c r="H66" s="11"/>
      <c r="I66" s="11"/>
      <c r="J66" s="11"/>
      <c r="K66" s="11"/>
      <c r="L66" s="11"/>
      <c r="M66" s="11"/>
      <c r="N66" s="11"/>
      <c r="O66" s="11"/>
      <c r="P66" s="11"/>
    </row>
    <row r="67" spans="8:16">
      <c r="H67" s="11"/>
      <c r="I67" s="11"/>
      <c r="J67" s="11"/>
      <c r="K67" s="11"/>
      <c r="L67" s="11"/>
      <c r="M67" s="11"/>
      <c r="N67" s="11"/>
      <c r="O67" s="11"/>
      <c r="P67" s="11"/>
    </row>
    <row r="68" spans="8:16">
      <c r="H68" s="11"/>
      <c r="I68" s="11"/>
      <c r="J68" s="11"/>
      <c r="K68" s="11"/>
      <c r="L68" s="11"/>
      <c r="M68" s="11"/>
      <c r="N68" s="11"/>
      <c r="O68" s="11"/>
      <c r="P68" s="11"/>
    </row>
    <row r="69" spans="8:16">
      <c r="H69" s="11"/>
      <c r="I69" s="11"/>
      <c r="J69" s="11"/>
      <c r="K69" s="11"/>
      <c r="L69" s="11"/>
      <c r="M69" s="11"/>
      <c r="N69" s="11"/>
      <c r="O69" s="11"/>
      <c r="P69" s="11"/>
    </row>
    <row r="70" spans="8:16">
      <c r="H70" s="11"/>
      <c r="I70" s="11"/>
      <c r="J70" s="11"/>
      <c r="K70" s="11"/>
      <c r="L70" s="11"/>
      <c r="M70" s="11"/>
      <c r="N70" s="11"/>
      <c r="O70" s="11"/>
      <c r="P70" s="11"/>
    </row>
    <row r="71" spans="8:16">
      <c r="H71" s="11"/>
      <c r="I71" s="11"/>
      <c r="J71" s="11"/>
      <c r="K71" s="11"/>
      <c r="L71" s="11"/>
      <c r="M71" s="11"/>
      <c r="N71" s="11"/>
      <c r="O71" s="11"/>
      <c r="P71" s="11"/>
    </row>
    <row r="72" spans="8:16">
      <c r="H72" s="11"/>
      <c r="I72" s="11"/>
      <c r="J72" s="11"/>
      <c r="K72" s="11"/>
      <c r="L72" s="11"/>
      <c r="M72" s="11"/>
      <c r="N72" s="11"/>
      <c r="O72" s="11"/>
      <c r="P72" s="11"/>
    </row>
  </sheetData>
  <mergeCells count="5">
    <mergeCell ref="K50:L50"/>
    <mergeCell ref="B2:E2"/>
    <mergeCell ref="K47:L47"/>
    <mergeCell ref="K48:L48"/>
    <mergeCell ref="K49:L49"/>
  </mergeCells>
  <phoneticPr fontId="3" type="noConversion"/>
  <pageMargins left="0.25" right="0.25" top="0.25" bottom="0.25" header="0.25" footer="0.2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B1:M33"/>
  <sheetViews>
    <sheetView tabSelected="1" topLeftCell="A22" workbookViewId="0">
      <selection activeCell="E27" sqref="E27"/>
    </sheetView>
  </sheetViews>
  <sheetFormatPr defaultRowHeight="12.75"/>
  <cols>
    <col min="1" max="1" width="3.85546875" customWidth="1"/>
    <col min="2" max="2" width="4.28515625" customWidth="1"/>
    <col min="3" max="3" width="53.5703125" customWidth="1"/>
    <col min="4" max="4" width="8" customWidth="1"/>
    <col min="5" max="5" width="13.28515625" customWidth="1"/>
    <col min="6" max="6" width="12.5703125" customWidth="1"/>
    <col min="7" max="7" width="7.140625" customWidth="1"/>
    <col min="9" max="9" width="15.28515625" customWidth="1"/>
  </cols>
  <sheetData>
    <row r="1" spans="2:13" ht="15.75" thickBot="1">
      <c r="C1" s="11" t="str">
        <f>'Kopertina '!G3</f>
        <v>PACILIOIL</v>
      </c>
      <c r="H1" s="139"/>
      <c r="I1" s="190" t="s">
        <v>303</v>
      </c>
      <c r="J1" s="190"/>
      <c r="K1" s="190"/>
      <c r="L1" s="190"/>
      <c r="M1" s="140"/>
    </row>
    <row r="2" spans="2:13" ht="15.75" thickTop="1">
      <c r="B2" s="227" t="s">
        <v>115</v>
      </c>
      <c r="C2" s="227"/>
      <c r="D2" s="227"/>
      <c r="E2" s="11">
        <v>2009</v>
      </c>
      <c r="F2" s="11"/>
      <c r="H2" s="141"/>
      <c r="I2" s="141"/>
      <c r="J2" s="141"/>
      <c r="K2" s="141"/>
      <c r="L2" s="141"/>
      <c r="M2" s="141"/>
    </row>
    <row r="3" spans="2:13" ht="15">
      <c r="B3" s="61"/>
      <c r="C3" s="61"/>
      <c r="D3" s="61"/>
      <c r="E3" s="11"/>
      <c r="F3" s="11"/>
      <c r="H3" s="98"/>
      <c r="I3" s="98" t="s">
        <v>304</v>
      </c>
      <c r="J3" s="142"/>
      <c r="K3" s="142"/>
      <c r="L3" s="142"/>
      <c r="M3" s="142"/>
    </row>
    <row r="4" spans="2:13" ht="15">
      <c r="B4" s="227" t="s">
        <v>93</v>
      </c>
      <c r="C4" s="227"/>
      <c r="D4" s="227"/>
      <c r="E4" s="11"/>
      <c r="F4" s="11"/>
      <c r="H4" s="122">
        <v>705</v>
      </c>
      <c r="I4" s="122">
        <f>E8</f>
        <v>35941116</v>
      </c>
      <c r="J4" s="106" t="s">
        <v>331</v>
      </c>
      <c r="K4" s="106"/>
      <c r="L4" s="106"/>
      <c r="M4" s="1"/>
    </row>
    <row r="5" spans="2:13" ht="13.5" thickBot="1">
      <c r="B5" s="11"/>
      <c r="C5" s="11"/>
      <c r="D5" s="11"/>
      <c r="E5" s="11"/>
      <c r="F5" s="11"/>
      <c r="H5" s="106">
        <v>708</v>
      </c>
      <c r="I5" s="106">
        <f>E9</f>
        <v>1950736</v>
      </c>
      <c r="J5" s="106" t="s">
        <v>332</v>
      </c>
      <c r="K5" s="106"/>
      <c r="L5" s="106"/>
      <c r="M5" s="1"/>
    </row>
    <row r="6" spans="2:13" ht="22.5" customHeight="1">
      <c r="B6" s="54" t="s">
        <v>17</v>
      </c>
      <c r="C6" s="54" t="s">
        <v>94</v>
      </c>
      <c r="D6" s="54" t="s">
        <v>19</v>
      </c>
      <c r="E6" s="54" t="s">
        <v>20</v>
      </c>
      <c r="F6" s="54" t="s">
        <v>22</v>
      </c>
      <c r="H6" s="4" t="s">
        <v>233</v>
      </c>
      <c r="I6" s="4">
        <f>SUM(I4:I5)</f>
        <v>37891852</v>
      </c>
      <c r="J6" s="106"/>
      <c r="K6" s="106"/>
      <c r="L6" s="106"/>
      <c r="M6" s="1"/>
    </row>
    <row r="7" spans="2:13" ht="18.75" customHeight="1" thickBot="1">
      <c r="B7" s="56"/>
      <c r="C7" s="56"/>
      <c r="D7" s="56"/>
      <c r="E7" s="56" t="s">
        <v>95</v>
      </c>
      <c r="F7" s="56" t="s">
        <v>23</v>
      </c>
      <c r="H7" s="23"/>
      <c r="I7" s="23"/>
      <c r="J7" s="1"/>
      <c r="K7" s="1"/>
      <c r="L7" s="1"/>
      <c r="M7" s="1"/>
    </row>
    <row r="8" spans="2:13" ht="34.5" customHeight="1">
      <c r="B8" s="62">
        <v>1</v>
      </c>
      <c r="C8" s="63" t="s">
        <v>96</v>
      </c>
      <c r="D8" s="63"/>
      <c r="E8" s="231">
        <v>35941116</v>
      </c>
      <c r="F8" s="232">
        <v>21742601</v>
      </c>
      <c r="H8" s="1"/>
      <c r="I8" s="23" t="s">
        <v>305</v>
      </c>
      <c r="J8" s="137"/>
      <c r="K8" s="1"/>
      <c r="L8" s="1"/>
      <c r="M8" s="1"/>
    </row>
    <row r="9" spans="2:13" ht="23.25" customHeight="1">
      <c r="B9" s="65">
        <v>2</v>
      </c>
      <c r="C9" s="4" t="s">
        <v>97</v>
      </c>
      <c r="D9" s="4"/>
      <c r="E9" s="233">
        <v>1950736</v>
      </c>
      <c r="F9" s="234">
        <v>3128258</v>
      </c>
      <c r="H9" s="106">
        <v>605</v>
      </c>
      <c r="I9" s="143">
        <f>E11</f>
        <v>-33173808</v>
      </c>
      <c r="J9" s="106" t="s">
        <v>333</v>
      </c>
      <c r="K9" s="106"/>
      <c r="L9" s="106"/>
      <c r="M9" s="1"/>
    </row>
    <row r="10" spans="2:13" ht="22.5" customHeight="1">
      <c r="B10" s="65">
        <v>3</v>
      </c>
      <c r="C10" s="4" t="s">
        <v>98</v>
      </c>
      <c r="D10" s="4"/>
      <c r="E10" s="4"/>
      <c r="F10" s="66"/>
      <c r="H10" s="4"/>
      <c r="I10" s="144"/>
      <c r="J10" s="4"/>
      <c r="K10" s="123"/>
      <c r="L10" s="123"/>
      <c r="M10" s="137"/>
    </row>
    <row r="11" spans="2:13" ht="22.5" customHeight="1">
      <c r="B11" s="65">
        <v>4</v>
      </c>
      <c r="C11" s="4" t="s">
        <v>99</v>
      </c>
      <c r="D11" s="4"/>
      <c r="E11" s="4">
        <v>-33173808</v>
      </c>
      <c r="F11" s="66">
        <v>-17825818</v>
      </c>
      <c r="H11" s="4" t="s">
        <v>233</v>
      </c>
      <c r="I11" s="4">
        <f>SUM(I9:I10)</f>
        <v>-33173808</v>
      </c>
      <c r="J11" s="106"/>
      <c r="K11" s="106"/>
      <c r="L11" s="106"/>
      <c r="M11" s="1"/>
    </row>
    <row r="12" spans="2:13" ht="24.75" customHeight="1">
      <c r="B12" s="65">
        <v>5</v>
      </c>
      <c r="C12" s="4" t="s">
        <v>100</v>
      </c>
      <c r="D12" s="4"/>
      <c r="E12" s="4">
        <f>E13+E14</f>
        <v>-1462612</v>
      </c>
      <c r="F12" s="66">
        <v>-1932782</v>
      </c>
      <c r="H12" s="1"/>
      <c r="I12" s="1"/>
      <c r="J12" s="1"/>
      <c r="K12" s="1"/>
      <c r="L12" s="1"/>
      <c r="M12" s="1"/>
    </row>
    <row r="13" spans="2:13" ht="21.75" customHeight="1">
      <c r="B13" s="65"/>
      <c r="C13" s="4" t="s">
        <v>101</v>
      </c>
      <c r="D13" s="4"/>
      <c r="E13" s="4">
        <v>-1236000</v>
      </c>
      <c r="F13" s="66">
        <v>-1590451</v>
      </c>
      <c r="H13" s="1"/>
      <c r="I13" s="23" t="s">
        <v>306</v>
      </c>
      <c r="J13" s="1">
        <f>E12</f>
        <v>-1462612</v>
      </c>
      <c r="K13" s="1"/>
      <c r="L13" s="1"/>
      <c r="M13" s="1"/>
    </row>
    <row r="14" spans="2:13" ht="22.5" customHeight="1">
      <c r="B14" s="65"/>
      <c r="C14" s="4" t="s">
        <v>102</v>
      </c>
      <c r="D14" s="4"/>
      <c r="E14" s="4">
        <v>-226612</v>
      </c>
      <c r="F14" s="66">
        <v>-342331</v>
      </c>
      <c r="H14" s="106">
        <v>641</v>
      </c>
      <c r="I14" s="122">
        <f>E13</f>
        <v>-1236000</v>
      </c>
      <c r="J14" s="106" t="s">
        <v>307</v>
      </c>
      <c r="K14" s="106"/>
      <c r="L14" s="106"/>
      <c r="M14" s="1"/>
    </row>
    <row r="15" spans="2:13" ht="24" customHeight="1">
      <c r="B15" s="65">
        <v>6</v>
      </c>
      <c r="C15" s="4" t="s">
        <v>103</v>
      </c>
      <c r="D15" s="4"/>
      <c r="E15" s="4">
        <v>-740768</v>
      </c>
      <c r="F15" s="66">
        <v>-570090</v>
      </c>
      <c r="H15" s="122">
        <v>644</v>
      </c>
      <c r="I15" s="122">
        <f>E14</f>
        <v>-226612</v>
      </c>
      <c r="J15" s="122" t="s">
        <v>308</v>
      </c>
      <c r="K15" s="122"/>
      <c r="L15" s="122"/>
      <c r="M15" s="102"/>
    </row>
    <row r="16" spans="2:13" ht="26.25" customHeight="1">
      <c r="B16" s="65">
        <v>7</v>
      </c>
      <c r="C16" s="4" t="s">
        <v>104</v>
      </c>
      <c r="D16" s="4"/>
      <c r="E16" s="4">
        <v>-1269142</v>
      </c>
      <c r="F16" s="66">
        <v>-2523413</v>
      </c>
      <c r="H16" s="144" t="s">
        <v>233</v>
      </c>
      <c r="I16" s="144">
        <f>SUM(I14:I15)</f>
        <v>-1462612</v>
      </c>
      <c r="J16" s="122"/>
      <c r="K16" s="122"/>
      <c r="L16" s="122"/>
      <c r="M16" s="102"/>
    </row>
    <row r="17" spans="2:13" ht="33.75" customHeight="1">
      <c r="B17" s="65">
        <v>8</v>
      </c>
      <c r="C17" s="4" t="s">
        <v>105</v>
      </c>
      <c r="D17" s="4"/>
      <c r="E17" s="4">
        <f>E11+E12+E15+E16</f>
        <v>-36646330</v>
      </c>
      <c r="F17" s="66">
        <f>F11+F12+F15+F16</f>
        <v>-22852103</v>
      </c>
      <c r="H17" s="102"/>
      <c r="I17" s="102"/>
      <c r="J17" s="102"/>
      <c r="K17" s="102"/>
      <c r="L17" s="102"/>
      <c r="M17" s="102"/>
    </row>
    <row r="18" spans="2:13" ht="28.5" customHeight="1">
      <c r="B18" s="65">
        <v>9</v>
      </c>
      <c r="C18" s="4" t="s">
        <v>106</v>
      </c>
      <c r="D18" s="4"/>
      <c r="E18" s="4">
        <f>E8+E9+E17</f>
        <v>1245522</v>
      </c>
      <c r="F18" s="66">
        <v>2018756</v>
      </c>
      <c r="H18" s="102"/>
      <c r="I18" s="25" t="s">
        <v>309</v>
      </c>
      <c r="J18" s="102"/>
      <c r="K18" s="102"/>
      <c r="L18" s="102"/>
      <c r="M18" s="102"/>
    </row>
    <row r="19" spans="2:13" ht="23.25" customHeight="1">
      <c r="B19" s="65">
        <v>10</v>
      </c>
      <c r="C19" s="4" t="s">
        <v>108</v>
      </c>
      <c r="D19" s="4"/>
      <c r="E19" s="4"/>
      <c r="F19" s="66"/>
      <c r="H19" s="106">
        <v>681</v>
      </c>
      <c r="I19" s="4">
        <f>E15</f>
        <v>-740768</v>
      </c>
      <c r="J19" s="106"/>
      <c r="K19" s="106"/>
      <c r="L19" s="106"/>
      <c r="M19" s="1"/>
    </row>
    <row r="20" spans="2:13" ht="24.75" customHeight="1">
      <c r="B20" s="65">
        <v>11</v>
      </c>
      <c r="C20" s="4" t="s">
        <v>107</v>
      </c>
      <c r="D20" s="4"/>
      <c r="E20" s="4"/>
      <c r="F20" s="66"/>
      <c r="H20" s="137"/>
      <c r="I20" s="23" t="s">
        <v>310</v>
      </c>
      <c r="J20" s="137"/>
      <c r="K20" s="137"/>
      <c r="L20" s="137"/>
      <c r="M20" s="137"/>
    </row>
    <row r="21" spans="2:13" ht="26.25" customHeight="1">
      <c r="B21" s="65">
        <v>12</v>
      </c>
      <c r="C21" s="4" t="s">
        <v>109</v>
      </c>
      <c r="D21" s="4"/>
      <c r="E21" s="4">
        <f>E22+E23+E24+E25</f>
        <v>-837640</v>
      </c>
      <c r="F21" s="66">
        <f>F22+F23+F24+F25+F2</f>
        <v>-1029356</v>
      </c>
      <c r="H21" s="106">
        <v>628</v>
      </c>
      <c r="I21" s="106">
        <v>92724</v>
      </c>
      <c r="J21" s="106" t="s">
        <v>311</v>
      </c>
      <c r="K21" s="133"/>
      <c r="L21" s="105"/>
      <c r="M21" s="1"/>
    </row>
    <row r="22" spans="2:13" ht="24" customHeight="1">
      <c r="B22" s="65"/>
      <c r="C22" s="4" t="s">
        <v>164</v>
      </c>
      <c r="D22" s="4"/>
      <c r="E22" s="4"/>
      <c r="F22" s="66"/>
      <c r="H22" s="106">
        <v>621</v>
      </c>
      <c r="I22" s="122">
        <v>99000</v>
      </c>
      <c r="J22" s="106" t="s">
        <v>334</v>
      </c>
      <c r="K22" s="133"/>
      <c r="L22" s="105"/>
      <c r="M22" s="1"/>
    </row>
    <row r="23" spans="2:13" ht="25.5" customHeight="1">
      <c r="B23" s="65"/>
      <c r="C23" s="4" t="s">
        <v>165</v>
      </c>
      <c r="D23" s="4"/>
      <c r="E23" s="4">
        <v>-837640</v>
      </c>
      <c r="F23" s="66">
        <v>-514282</v>
      </c>
      <c r="H23" s="106">
        <v>616</v>
      </c>
      <c r="I23" s="106">
        <v>246538</v>
      </c>
      <c r="J23" s="106" t="s">
        <v>312</v>
      </c>
      <c r="K23" s="133"/>
      <c r="L23" s="105"/>
      <c r="M23" s="1"/>
    </row>
    <row r="24" spans="2:13" ht="24" customHeight="1">
      <c r="B24" s="65"/>
      <c r="C24" s="4" t="s">
        <v>166</v>
      </c>
      <c r="D24" s="4"/>
      <c r="E24" s="4"/>
      <c r="F24" s="66"/>
      <c r="H24" s="122">
        <v>626</v>
      </c>
      <c r="I24" s="122">
        <v>165458</v>
      </c>
      <c r="J24" s="122" t="s">
        <v>313</v>
      </c>
      <c r="K24" s="133"/>
      <c r="L24" s="105"/>
      <c r="M24" s="1"/>
    </row>
    <row r="25" spans="2:13" ht="24.75" customHeight="1">
      <c r="B25" s="65"/>
      <c r="C25" s="4" t="s">
        <v>167</v>
      </c>
      <c r="D25" s="4"/>
      <c r="E25" s="4"/>
      <c r="F25" s="66">
        <v>-515074</v>
      </c>
      <c r="H25" s="106">
        <v>606</v>
      </c>
      <c r="I25" s="122">
        <v>27650</v>
      </c>
      <c r="J25" s="122" t="s">
        <v>314</v>
      </c>
      <c r="K25" s="133"/>
      <c r="L25" s="105"/>
      <c r="M25" s="145"/>
    </row>
    <row r="26" spans="2:13" ht="39.75" customHeight="1">
      <c r="B26" s="65">
        <v>13</v>
      </c>
      <c r="C26" s="4" t="s">
        <v>110</v>
      </c>
      <c r="D26" s="4"/>
      <c r="E26" s="4">
        <f>E19+E20+E21</f>
        <v>-837640</v>
      </c>
      <c r="F26" s="66">
        <f>F19+F20+F21</f>
        <v>-1029356</v>
      </c>
      <c r="H26" s="122" t="s">
        <v>372</v>
      </c>
      <c r="I26" s="122">
        <v>186447</v>
      </c>
      <c r="J26" s="122" t="s">
        <v>373</v>
      </c>
      <c r="K26" s="133"/>
      <c r="L26" s="105"/>
      <c r="M26" s="102"/>
    </row>
    <row r="27" spans="2:13" ht="37.5" customHeight="1">
      <c r="B27" s="65">
        <v>14</v>
      </c>
      <c r="C27" s="4" t="s">
        <v>111</v>
      </c>
      <c r="D27" s="4"/>
      <c r="E27" s="4">
        <f>E18+E26</f>
        <v>407882</v>
      </c>
      <c r="F27" s="66">
        <f>F18+F26</f>
        <v>989400</v>
      </c>
      <c r="H27" s="122">
        <v>627</v>
      </c>
      <c r="I27" s="122">
        <v>388690</v>
      </c>
      <c r="J27" s="122" t="s">
        <v>335</v>
      </c>
      <c r="K27" s="133"/>
      <c r="L27" s="105"/>
      <c r="M27" s="146"/>
    </row>
    <row r="28" spans="2:13" ht="25.5" customHeight="1">
      <c r="B28" s="65">
        <v>15</v>
      </c>
      <c r="C28" s="4" t="s">
        <v>112</v>
      </c>
      <c r="D28" s="4"/>
      <c r="E28" s="4">
        <v>47052</v>
      </c>
      <c r="F28" s="66">
        <v>133308</v>
      </c>
      <c r="H28" s="143">
        <v>657</v>
      </c>
      <c r="I28" s="143">
        <v>62635</v>
      </c>
      <c r="J28" s="143" t="s">
        <v>315</v>
      </c>
      <c r="K28" s="184"/>
      <c r="L28" s="105"/>
      <c r="M28" s="146"/>
    </row>
    <row r="29" spans="2:13" ht="35.25" customHeight="1">
      <c r="B29" s="65">
        <v>16</v>
      </c>
      <c r="C29" s="4" t="s">
        <v>113</v>
      </c>
      <c r="D29" s="4"/>
      <c r="E29" s="4">
        <f>E27-E28</f>
        <v>360830</v>
      </c>
      <c r="F29" s="66">
        <f>F27-F28</f>
        <v>856092</v>
      </c>
      <c r="H29" s="144" t="s">
        <v>233</v>
      </c>
      <c r="I29" s="144">
        <f>E16</f>
        <v>-1269142</v>
      </c>
      <c r="J29" s="144"/>
      <c r="K29" s="185"/>
      <c r="L29" s="105"/>
      <c r="M29" s="146"/>
    </row>
    <row r="30" spans="2:13" ht="33.75" customHeight="1" thickBot="1">
      <c r="B30" s="67">
        <v>17</v>
      </c>
      <c r="C30" s="68" t="s">
        <v>114</v>
      </c>
      <c r="D30" s="68"/>
      <c r="E30" s="68"/>
      <c r="F30" s="69"/>
      <c r="H30" s="25" t="s">
        <v>336</v>
      </c>
      <c r="I30" s="145"/>
      <c r="J30" s="25"/>
      <c r="K30" s="102"/>
      <c r="L30" s="1">
        <f>E26</f>
        <v>-837640</v>
      </c>
      <c r="M30" s="146"/>
    </row>
    <row r="31" spans="2:13">
      <c r="B31" s="7"/>
      <c r="H31" s="146"/>
      <c r="I31" s="147"/>
      <c r="J31" s="146"/>
      <c r="K31" s="146"/>
      <c r="L31" s="146"/>
      <c r="M31" s="1"/>
    </row>
    <row r="32" spans="2:13">
      <c r="H32" s="148">
        <v>667</v>
      </c>
      <c r="I32" s="176">
        <f>E23</f>
        <v>-837640</v>
      </c>
      <c r="J32" s="149" t="s">
        <v>316</v>
      </c>
      <c r="K32" s="149"/>
      <c r="L32" s="149"/>
      <c r="M32" s="1"/>
    </row>
    <row r="33" spans="8:12">
      <c r="H33" s="148" t="s">
        <v>359</v>
      </c>
      <c r="I33" s="148">
        <f>E24</f>
        <v>0</v>
      </c>
      <c r="J33" s="148" t="s">
        <v>358</v>
      </c>
      <c r="K33" s="148"/>
      <c r="L33" s="148"/>
    </row>
  </sheetData>
  <mergeCells count="2">
    <mergeCell ref="B2:D2"/>
    <mergeCell ref="B4:D4"/>
  </mergeCells>
  <phoneticPr fontId="3" type="noConversion"/>
  <pageMargins left="0.25" right="0.25" top="0.25" bottom="0.25" header="0.25" footer="0.2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6"/>
  <dimension ref="B1:I28"/>
  <sheetViews>
    <sheetView topLeftCell="B1" workbookViewId="0">
      <selection activeCell="H29" sqref="H29"/>
    </sheetView>
  </sheetViews>
  <sheetFormatPr defaultRowHeight="12.75"/>
  <cols>
    <col min="1" max="1" width="3.85546875" customWidth="1"/>
    <col min="2" max="2" width="6.5703125" customWidth="1"/>
    <col min="3" max="3" width="46.85546875" customWidth="1"/>
    <col min="4" max="4" width="12.7109375" customWidth="1"/>
    <col min="5" max="5" width="11.85546875" customWidth="1"/>
    <col min="7" max="7" width="34.140625" customWidth="1"/>
    <col min="8" max="8" width="19.85546875" customWidth="1"/>
    <col min="9" max="9" width="11.7109375" customWidth="1"/>
  </cols>
  <sheetData>
    <row r="1" spans="2:9">
      <c r="C1" s="6"/>
      <c r="G1" s="136" t="s">
        <v>226</v>
      </c>
      <c r="H1" s="114"/>
    </row>
    <row r="2" spans="2:9" ht="16.5" thickBot="1">
      <c r="B2" s="227" t="s">
        <v>116</v>
      </c>
      <c r="C2" s="227"/>
      <c r="D2" s="227"/>
      <c r="E2" s="70">
        <v>2009</v>
      </c>
      <c r="F2" s="8"/>
      <c r="G2" t="s">
        <v>227</v>
      </c>
    </row>
    <row r="3" spans="2:9" ht="13.5" thickBot="1">
      <c r="B3" s="11"/>
      <c r="C3" s="11"/>
      <c r="D3" s="11"/>
      <c r="E3" s="11" t="s">
        <v>178</v>
      </c>
      <c r="G3" s="19" t="s">
        <v>148</v>
      </c>
      <c r="H3" s="115" t="s">
        <v>228</v>
      </c>
      <c r="I3" s="116" t="s">
        <v>337</v>
      </c>
    </row>
    <row r="4" spans="2:9" ht="20.25" customHeight="1" thickBot="1">
      <c r="B4" s="71" t="s">
        <v>17</v>
      </c>
      <c r="C4" s="10" t="s">
        <v>116</v>
      </c>
      <c r="D4" s="10" t="s">
        <v>20</v>
      </c>
      <c r="E4" s="10" t="s">
        <v>118</v>
      </c>
      <c r="F4" s="9"/>
      <c r="G4" s="117"/>
      <c r="H4" s="118"/>
      <c r="I4" s="119" t="s">
        <v>229</v>
      </c>
    </row>
    <row r="5" spans="2:9" ht="19.5" customHeight="1" thickBot="1">
      <c r="B5" s="72"/>
      <c r="C5" s="72"/>
      <c r="D5" s="72" t="s">
        <v>117</v>
      </c>
      <c r="E5" s="72" t="s">
        <v>23</v>
      </c>
      <c r="G5" s="120" t="s">
        <v>230</v>
      </c>
      <c r="H5" s="120">
        <v>41921.4</v>
      </c>
      <c r="I5" s="120"/>
    </row>
    <row r="6" spans="2:9" ht="31.5" customHeight="1">
      <c r="B6" s="73" t="s">
        <v>119</v>
      </c>
      <c r="C6" s="74" t="s">
        <v>120</v>
      </c>
      <c r="D6" s="63">
        <f>D12</f>
        <v>-7833.2999999999975</v>
      </c>
      <c r="E6" s="64">
        <v>6124.5</v>
      </c>
      <c r="G6" s="106" t="s">
        <v>231</v>
      </c>
      <c r="H6" s="106"/>
      <c r="I6" s="106"/>
    </row>
    <row r="7" spans="2:9" ht="21" customHeight="1" thickBot="1">
      <c r="B7" s="75"/>
      <c r="C7" s="4" t="s">
        <v>121</v>
      </c>
      <c r="D7" s="4">
        <v>41921.4</v>
      </c>
      <c r="E7" s="66">
        <v>28713.3</v>
      </c>
      <c r="G7" s="121" t="s">
        <v>232</v>
      </c>
      <c r="H7" s="121"/>
      <c r="I7" s="121"/>
    </row>
    <row r="8" spans="2:9" ht="24.75" customHeight="1" thickBot="1">
      <c r="B8" s="75"/>
      <c r="C8" s="4" t="s">
        <v>122</v>
      </c>
      <c r="D8" s="4">
        <v>-48792.1</v>
      </c>
      <c r="E8" s="66">
        <v>-22471.9</v>
      </c>
      <c r="G8" s="174" t="s">
        <v>233</v>
      </c>
      <c r="H8" s="175">
        <f>D7</f>
        <v>41921.4</v>
      </c>
      <c r="I8" s="191">
        <f>SUM(I5:I7)</f>
        <v>0</v>
      </c>
    </row>
    <row r="9" spans="2:9" ht="24" customHeight="1">
      <c r="B9" s="75"/>
      <c r="C9" s="4" t="s">
        <v>123</v>
      </c>
      <c r="D9" s="4"/>
      <c r="E9" s="66"/>
    </row>
    <row r="10" spans="2:9" ht="23.25" customHeight="1">
      <c r="B10" s="75"/>
      <c r="C10" s="4" t="s">
        <v>124</v>
      </c>
      <c r="D10" s="4">
        <v>-837.6</v>
      </c>
      <c r="E10" s="66">
        <v>-0.1</v>
      </c>
      <c r="G10" s="106" t="s">
        <v>122</v>
      </c>
      <c r="H10" s="106"/>
      <c r="I10" s="106"/>
    </row>
    <row r="11" spans="2:9" ht="26.25" customHeight="1">
      <c r="B11" s="75"/>
      <c r="C11" s="4" t="s">
        <v>125</v>
      </c>
      <c r="D11" s="4">
        <v>-125</v>
      </c>
      <c r="E11" s="66">
        <v>-116.8</v>
      </c>
      <c r="G11" s="122" t="s">
        <v>234</v>
      </c>
      <c r="H11" s="106">
        <v>-47019.199999999997</v>
      </c>
      <c r="I11" s="106"/>
    </row>
    <row r="12" spans="2:9" ht="25.5" customHeight="1">
      <c r="B12" s="75"/>
      <c r="C12" s="76" t="s">
        <v>126</v>
      </c>
      <c r="D12" s="76">
        <f>D7+D8+D9+D10+D11</f>
        <v>-7833.2999999999975</v>
      </c>
      <c r="E12" s="77">
        <f>E8+E9+E10+E11</f>
        <v>-22588.799999999999</v>
      </c>
      <c r="G12" s="106" t="s">
        <v>235</v>
      </c>
      <c r="H12" s="106">
        <v>-1243.7</v>
      </c>
      <c r="I12" s="106"/>
    </row>
    <row r="13" spans="2:9" ht="33" customHeight="1">
      <c r="B13" s="75" t="s">
        <v>127</v>
      </c>
      <c r="C13" s="5" t="s">
        <v>128</v>
      </c>
      <c r="D13" s="4">
        <f>D19</f>
        <v>0</v>
      </c>
      <c r="E13" s="66">
        <f>E19</f>
        <v>1500</v>
      </c>
      <c r="G13" s="106" t="s">
        <v>236</v>
      </c>
      <c r="H13" s="106">
        <v>-87</v>
      </c>
      <c r="I13" s="106"/>
    </row>
    <row r="14" spans="2:9" ht="26.25" customHeight="1">
      <c r="B14" s="75"/>
      <c r="C14" s="4" t="s">
        <v>129</v>
      </c>
      <c r="D14" s="4"/>
      <c r="E14" s="66"/>
      <c r="G14" s="106" t="s">
        <v>237</v>
      </c>
      <c r="H14" s="106">
        <v>-442</v>
      </c>
      <c r="I14" s="106"/>
    </row>
    <row r="15" spans="2:9" ht="22.5" customHeight="1">
      <c r="B15" s="75"/>
      <c r="C15" s="4" t="s">
        <v>130</v>
      </c>
      <c r="D15" s="4"/>
      <c r="E15" s="66"/>
      <c r="G15" s="106"/>
      <c r="H15" s="106"/>
      <c r="I15" s="106"/>
    </row>
    <row r="16" spans="2:9" ht="25.5" customHeight="1">
      <c r="B16" s="75"/>
      <c r="C16" s="4" t="s">
        <v>131</v>
      </c>
      <c r="D16" s="4"/>
      <c r="E16" s="66">
        <v>1500</v>
      </c>
      <c r="G16" s="4" t="s">
        <v>238</v>
      </c>
      <c r="H16" s="4">
        <v>-48791.9</v>
      </c>
      <c r="I16" s="106"/>
    </row>
    <row r="17" spans="2:9" ht="22.5" customHeight="1">
      <c r="B17" s="75"/>
      <c r="C17" s="4" t="s">
        <v>132</v>
      </c>
      <c r="D17" s="4"/>
      <c r="E17" s="66"/>
      <c r="G17" s="177" t="s">
        <v>338</v>
      </c>
      <c r="H17" s="177">
        <f>D10</f>
        <v>-837.6</v>
      </c>
    </row>
    <row r="18" spans="2:9" ht="22.5" customHeight="1">
      <c r="B18" s="75"/>
      <c r="C18" s="4" t="s">
        <v>133</v>
      </c>
      <c r="D18" s="4"/>
      <c r="E18" s="66"/>
      <c r="G18" s="106" t="s">
        <v>239</v>
      </c>
      <c r="H18" s="106">
        <f>D11</f>
        <v>-125</v>
      </c>
      <c r="I18" s="106"/>
    </row>
    <row r="19" spans="2:9" ht="20.25" customHeight="1">
      <c r="B19" s="75"/>
      <c r="C19" s="76" t="s">
        <v>134</v>
      </c>
      <c r="D19" s="4">
        <f>D14+D15+D16+D17+D18</f>
        <v>0</v>
      </c>
      <c r="E19" s="66">
        <f>E14+E15+E16+E17+E18</f>
        <v>1500</v>
      </c>
    </row>
    <row r="20" spans="2:9" ht="30.75" customHeight="1">
      <c r="B20" s="75" t="s">
        <v>135</v>
      </c>
      <c r="C20" s="5" t="s">
        <v>136</v>
      </c>
      <c r="D20" s="4">
        <f>D25</f>
        <v>3287.5</v>
      </c>
      <c r="E20" s="66">
        <f>E25</f>
        <v>-798.4</v>
      </c>
      <c r="G20" s="4" t="s">
        <v>360</v>
      </c>
      <c r="H20" s="4">
        <f>D6</f>
        <v>-7833.2999999999975</v>
      </c>
      <c r="I20" s="106"/>
    </row>
    <row r="21" spans="2:9" ht="22.5" customHeight="1">
      <c r="B21" s="65"/>
      <c r="C21" s="4" t="s">
        <v>137</v>
      </c>
      <c r="D21" s="4"/>
      <c r="E21" s="66"/>
      <c r="G21" s="164"/>
      <c r="H21" s="164"/>
      <c r="I21" s="130"/>
    </row>
    <row r="22" spans="2:9" ht="22.5" customHeight="1">
      <c r="B22" s="65"/>
      <c r="C22" s="4" t="s">
        <v>138</v>
      </c>
      <c r="D22" s="4">
        <v>3437.5</v>
      </c>
      <c r="E22" s="66">
        <v>-798.4</v>
      </c>
      <c r="G22" s="23"/>
      <c r="H22" s="23"/>
      <c r="I22" s="1"/>
    </row>
    <row r="23" spans="2:9" ht="23.25" customHeight="1">
      <c r="B23" s="65"/>
      <c r="C23" s="4" t="s">
        <v>139</v>
      </c>
      <c r="D23" s="4"/>
      <c r="E23" s="66"/>
      <c r="G23" s="192"/>
      <c r="H23" s="23"/>
      <c r="I23" s="1"/>
    </row>
    <row r="24" spans="2:9" ht="22.5" customHeight="1">
      <c r="B24" s="65"/>
      <c r="C24" s="4" t="s">
        <v>140</v>
      </c>
      <c r="D24" s="4">
        <v>-150</v>
      </c>
      <c r="E24" s="66"/>
      <c r="G24" s="4" t="s">
        <v>138</v>
      </c>
      <c r="H24" s="4">
        <v>3437.5</v>
      </c>
    </row>
    <row r="25" spans="2:9" ht="21.75" customHeight="1">
      <c r="B25" s="65"/>
      <c r="C25" s="4" t="s">
        <v>141</v>
      </c>
      <c r="D25" s="4">
        <f>D21+D22+D23+D24</f>
        <v>3287.5</v>
      </c>
      <c r="E25" s="66">
        <f>E21+E22+E23+E24</f>
        <v>-798.4</v>
      </c>
      <c r="G25" s="4" t="s">
        <v>140</v>
      </c>
      <c r="H25" s="4">
        <v>-150</v>
      </c>
    </row>
    <row r="26" spans="2:9" ht="25.5" customHeight="1">
      <c r="B26" s="65"/>
      <c r="C26" s="76" t="s">
        <v>142</v>
      </c>
      <c r="D26" s="4">
        <f>D28-D27</f>
        <v>-4545.6000000000004</v>
      </c>
      <c r="E26" s="66">
        <v>6826.1</v>
      </c>
      <c r="G26" s="76" t="s">
        <v>361</v>
      </c>
      <c r="H26" s="4">
        <f>D20</f>
        <v>3287.5</v>
      </c>
      <c r="I26" s="106"/>
    </row>
    <row r="27" spans="2:9" ht="29.25" customHeight="1">
      <c r="B27" s="65"/>
      <c r="C27" s="4" t="s">
        <v>144</v>
      </c>
      <c r="D27" s="4">
        <v>9187.7000000000007</v>
      </c>
      <c r="E27" s="66">
        <v>2361.6</v>
      </c>
    </row>
    <row r="28" spans="2:9" ht="30" customHeight="1" thickBot="1">
      <c r="B28" s="67"/>
      <c r="C28" s="68" t="s">
        <v>143</v>
      </c>
      <c r="D28" s="68">
        <v>4642.1000000000004</v>
      </c>
      <c r="E28" s="69">
        <v>9187.7000000000007</v>
      </c>
      <c r="G28" s="76" t="s">
        <v>142</v>
      </c>
      <c r="H28" s="4">
        <f>H8+H2+H26+H16+H17+H18</f>
        <v>-4545.6000000000004</v>
      </c>
    </row>
  </sheetData>
  <mergeCells count="1">
    <mergeCell ref="B2:D2"/>
  </mergeCells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9"/>
  <dimension ref="A1:I18"/>
  <sheetViews>
    <sheetView workbookViewId="0">
      <selection activeCell="H24" sqref="H24"/>
    </sheetView>
  </sheetViews>
  <sheetFormatPr defaultRowHeight="12.75"/>
  <cols>
    <col min="1" max="1" width="3.7109375" customWidth="1"/>
    <col min="2" max="2" width="5.42578125" customWidth="1"/>
    <col min="3" max="3" width="28.85546875" customWidth="1"/>
    <col min="4" max="4" width="15.7109375" customWidth="1"/>
    <col min="5" max="5" width="15.140625" customWidth="1"/>
    <col min="6" max="6" width="17.140625" customWidth="1"/>
    <col min="7" max="7" width="19.42578125" customWidth="1"/>
    <col min="8" max="8" width="17.85546875" customWidth="1"/>
    <col min="9" max="9" width="16" customWidth="1"/>
  </cols>
  <sheetData>
    <row r="1" spans="1:9" ht="24" customHeight="1">
      <c r="C1" s="16"/>
    </row>
    <row r="2" spans="1:9" ht="27" customHeight="1">
      <c r="A2" s="228" t="s">
        <v>383</v>
      </c>
      <c r="B2" s="228"/>
      <c r="C2" s="228"/>
      <c r="D2" s="228"/>
      <c r="E2" s="228"/>
      <c r="F2" s="228"/>
      <c r="G2" s="228"/>
      <c r="H2" s="61"/>
      <c r="I2" s="11"/>
    </row>
    <row r="3" spans="1:9">
      <c r="A3" s="11"/>
      <c r="B3" s="11"/>
      <c r="C3" s="11"/>
      <c r="D3" s="11"/>
      <c r="E3" s="11"/>
      <c r="F3" s="11"/>
      <c r="G3" s="11"/>
      <c r="H3" s="11"/>
      <c r="I3" s="11"/>
    </row>
    <row r="4" spans="1:9" ht="13.5" thickBot="1">
      <c r="A4" s="11"/>
      <c r="B4" s="11"/>
      <c r="C4" s="11" t="s">
        <v>161</v>
      </c>
      <c r="D4" s="11"/>
      <c r="E4" s="11"/>
      <c r="F4" s="11"/>
      <c r="G4" s="11"/>
      <c r="H4" s="11"/>
      <c r="I4" s="11"/>
    </row>
    <row r="5" spans="1:9" ht="42" customHeight="1" thickBot="1">
      <c r="A5" s="11"/>
      <c r="B5" s="78" t="s">
        <v>17</v>
      </c>
      <c r="C5" s="79" t="s">
        <v>148</v>
      </c>
      <c r="D5" s="80" t="s">
        <v>149</v>
      </c>
      <c r="E5" s="80" t="s">
        <v>150</v>
      </c>
      <c r="F5" s="80" t="s">
        <v>151</v>
      </c>
      <c r="G5" s="80" t="s">
        <v>160</v>
      </c>
      <c r="H5" s="80" t="s">
        <v>152</v>
      </c>
      <c r="I5" s="81" t="s">
        <v>145</v>
      </c>
    </row>
    <row r="6" spans="1:9" ht="33.75" customHeight="1" thickBot="1">
      <c r="A6" s="11"/>
      <c r="B6" s="82" t="s">
        <v>24</v>
      </c>
      <c r="C6" s="83" t="s">
        <v>346</v>
      </c>
      <c r="D6" s="84">
        <v>100000</v>
      </c>
      <c r="E6" s="84"/>
      <c r="F6" s="84"/>
      <c r="G6" s="84">
        <v>706092</v>
      </c>
      <c r="H6" s="84">
        <v>6760988</v>
      </c>
      <c r="I6" s="85">
        <f>D6+E6+F6+G6+H6</f>
        <v>7567080</v>
      </c>
    </row>
    <row r="7" spans="1:9" ht="31.5" customHeight="1" thickBot="1">
      <c r="A7" s="11"/>
      <c r="B7" s="82" t="s">
        <v>119</v>
      </c>
      <c r="C7" s="83" t="s">
        <v>153</v>
      </c>
      <c r="D7" s="84"/>
      <c r="E7" s="84"/>
      <c r="F7" s="84"/>
      <c r="G7" s="84"/>
      <c r="H7" s="84"/>
      <c r="I7" s="85"/>
    </row>
    <row r="8" spans="1:9" ht="30.75" customHeight="1">
      <c r="A8" s="11"/>
      <c r="B8" s="82" t="s">
        <v>127</v>
      </c>
      <c r="C8" s="86" t="s">
        <v>146</v>
      </c>
      <c r="D8" s="14">
        <f>D9+D10+D11+D12</f>
        <v>0</v>
      </c>
      <c r="E8" s="14"/>
      <c r="F8" s="14"/>
      <c r="G8" s="14">
        <f>G9+G10+G11+G12</f>
        <v>0</v>
      </c>
      <c r="H8" s="14">
        <f>H9+H10+H11+H12</f>
        <v>360830</v>
      </c>
      <c r="I8" s="87">
        <f>D8+E8+F8+G8+H8</f>
        <v>360830</v>
      </c>
    </row>
    <row r="9" spans="1:9" ht="29.25" customHeight="1">
      <c r="A9" s="11"/>
      <c r="B9" s="82">
        <v>1</v>
      </c>
      <c r="C9" s="88" t="s">
        <v>154</v>
      </c>
      <c r="D9" s="4"/>
      <c r="E9" s="4"/>
      <c r="F9" s="4"/>
      <c r="G9" s="4"/>
      <c r="H9" s="4">
        <v>360830</v>
      </c>
      <c r="I9" s="66">
        <f>H9+G9</f>
        <v>360830</v>
      </c>
    </row>
    <row r="10" spans="1:9" ht="29.25" customHeight="1">
      <c r="A10" s="11"/>
      <c r="B10" s="82">
        <v>2</v>
      </c>
      <c r="C10" s="88" t="s">
        <v>155</v>
      </c>
      <c r="D10" s="4"/>
      <c r="E10" s="4"/>
      <c r="F10" s="4"/>
      <c r="G10" s="4"/>
      <c r="H10" s="4"/>
      <c r="I10" s="66">
        <f>H10</f>
        <v>0</v>
      </c>
    </row>
    <row r="11" spans="1:9" ht="28.5" customHeight="1">
      <c r="A11" s="11"/>
      <c r="B11" s="82">
        <v>3</v>
      </c>
      <c r="C11" s="88" t="s">
        <v>156</v>
      </c>
      <c r="D11" s="4"/>
      <c r="E11" s="4"/>
      <c r="F11" s="4"/>
      <c r="G11" s="4"/>
      <c r="H11" s="4"/>
      <c r="I11" s="66">
        <f>D11+E11+F11+G11+H11</f>
        <v>0</v>
      </c>
    </row>
    <row r="12" spans="1:9" ht="30.75" customHeight="1" thickBot="1">
      <c r="A12" s="11"/>
      <c r="B12" s="89">
        <v>4</v>
      </c>
      <c r="C12" s="90" t="s">
        <v>157</v>
      </c>
      <c r="D12" s="12"/>
      <c r="E12" s="12"/>
      <c r="F12" s="12"/>
      <c r="G12" s="12"/>
      <c r="H12" s="12"/>
      <c r="I12" s="91"/>
    </row>
    <row r="13" spans="1:9" ht="37.5" customHeight="1" thickBot="1">
      <c r="A13" s="11"/>
      <c r="B13" s="92" t="s">
        <v>45</v>
      </c>
      <c r="C13" s="93" t="s">
        <v>347</v>
      </c>
      <c r="D13" s="84">
        <f t="shared" ref="D13:I13" si="0">D6+D8</f>
        <v>100000</v>
      </c>
      <c r="E13" s="84">
        <f t="shared" si="0"/>
        <v>0</v>
      </c>
      <c r="F13" s="84">
        <f t="shared" si="0"/>
        <v>0</v>
      </c>
      <c r="G13" s="84">
        <f t="shared" si="0"/>
        <v>706092</v>
      </c>
      <c r="H13" s="84">
        <f t="shared" si="0"/>
        <v>7121818</v>
      </c>
      <c r="I13" s="85">
        <f t="shared" si="0"/>
        <v>7927910</v>
      </c>
    </row>
    <row r="14" spans="1:9" ht="33" customHeight="1">
      <c r="A14" s="11"/>
      <c r="B14" s="94">
        <v>1</v>
      </c>
      <c r="C14" s="95" t="s">
        <v>154</v>
      </c>
      <c r="D14" s="14"/>
      <c r="E14" s="14"/>
      <c r="F14" s="14"/>
      <c r="G14" s="14"/>
      <c r="H14" s="14"/>
      <c r="I14" s="87"/>
    </row>
    <row r="15" spans="1:9" ht="28.5" customHeight="1">
      <c r="A15" s="11"/>
      <c r="B15" s="82">
        <v>2</v>
      </c>
      <c r="C15" s="88" t="s">
        <v>155</v>
      </c>
      <c r="D15" s="4"/>
      <c r="E15" s="4"/>
      <c r="F15" s="4"/>
      <c r="G15" s="4"/>
      <c r="H15" s="4"/>
      <c r="I15" s="66"/>
    </row>
    <row r="16" spans="1:9" ht="31.5" customHeight="1">
      <c r="A16" s="11"/>
      <c r="B16" s="82">
        <v>3</v>
      </c>
      <c r="C16" s="88" t="s">
        <v>158</v>
      </c>
      <c r="D16" s="4"/>
      <c r="E16" s="4"/>
      <c r="F16" s="4"/>
      <c r="G16" s="4"/>
      <c r="H16" s="4"/>
      <c r="I16" s="66"/>
    </row>
    <row r="17" spans="1:9" ht="24.75" customHeight="1">
      <c r="A17" s="11"/>
      <c r="B17" s="82">
        <v>4</v>
      </c>
      <c r="C17" s="88" t="s">
        <v>159</v>
      </c>
      <c r="D17" s="4"/>
      <c r="E17" s="4"/>
      <c r="F17" s="4"/>
      <c r="G17" s="4"/>
      <c r="H17" s="4"/>
      <c r="I17" s="66"/>
    </row>
    <row r="18" spans="1:9" ht="36.75" customHeight="1" thickBot="1">
      <c r="A18" s="11"/>
      <c r="B18" s="96" t="s">
        <v>80</v>
      </c>
      <c r="C18" s="97" t="s">
        <v>147</v>
      </c>
      <c r="D18" s="68"/>
      <c r="E18" s="68"/>
      <c r="F18" s="68"/>
      <c r="G18" s="68"/>
      <c r="H18" s="68"/>
      <c r="I18" s="69"/>
    </row>
  </sheetData>
  <mergeCells count="1">
    <mergeCell ref="A2:G2"/>
  </mergeCells>
  <phoneticPr fontId="3" type="noConversion"/>
  <pageMargins left="0.25" right="0.25" top="0.25" bottom="0.25" header="0.25" footer="0.25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K48"/>
  <sheetViews>
    <sheetView topLeftCell="A4" workbookViewId="0">
      <selection activeCell="F38" sqref="F37:F38"/>
    </sheetView>
  </sheetViews>
  <sheetFormatPr defaultRowHeight="12.75"/>
  <cols>
    <col min="1" max="1" width="5.85546875" customWidth="1"/>
    <col min="8" max="8" width="8.5703125" customWidth="1"/>
  </cols>
  <sheetData>
    <row r="1" spans="1:11" ht="18">
      <c r="A1" s="229"/>
      <c r="B1" s="230"/>
      <c r="C1" s="230"/>
      <c r="D1" s="230"/>
      <c r="E1" s="230"/>
      <c r="F1" s="230"/>
      <c r="G1" s="230"/>
      <c r="H1" s="230"/>
      <c r="I1" s="230"/>
      <c r="J1" s="230"/>
      <c r="K1" s="1"/>
    </row>
    <row r="2" spans="1:11" ht="18">
      <c r="A2" s="186"/>
      <c r="B2" s="150"/>
      <c r="C2" s="150"/>
      <c r="D2" s="150"/>
      <c r="E2" s="150"/>
      <c r="F2" s="150"/>
      <c r="G2" s="150"/>
      <c r="H2" s="150"/>
      <c r="I2" s="150"/>
      <c r="J2" s="150"/>
      <c r="K2" s="1"/>
    </row>
    <row r="3" spans="1:11" ht="18">
      <c r="A3" s="186"/>
      <c r="B3" s="187"/>
      <c r="C3" s="187"/>
      <c r="D3" s="187" t="s">
        <v>390</v>
      </c>
      <c r="E3" s="187"/>
      <c r="F3" s="187"/>
      <c r="G3" s="150"/>
      <c r="H3" s="150"/>
      <c r="I3" s="150"/>
      <c r="J3" s="150"/>
      <c r="K3" s="1"/>
    </row>
    <row r="4" spans="1:11" ht="15">
      <c r="A4" s="180" t="s">
        <v>179</v>
      </c>
      <c r="B4" s="181" t="s">
        <v>180</v>
      </c>
      <c r="C4" s="101"/>
      <c r="D4" s="23"/>
      <c r="E4" s="23"/>
      <c r="F4" s="23"/>
      <c r="G4" s="23"/>
      <c r="H4" s="23"/>
      <c r="I4" s="23"/>
      <c r="J4" s="23"/>
      <c r="K4" s="1"/>
    </row>
    <row r="5" spans="1:11" ht="15">
      <c r="A5" s="99"/>
      <c r="B5" s="1" t="s">
        <v>181</v>
      </c>
      <c r="C5" s="101"/>
      <c r="G5" s="1"/>
      <c r="H5" s="1"/>
      <c r="I5" s="1"/>
      <c r="J5" s="1"/>
      <c r="K5" s="1"/>
    </row>
    <row r="6" spans="1:11">
      <c r="A6" s="99"/>
      <c r="B6" s="1" t="s">
        <v>374</v>
      </c>
      <c r="C6" s="1"/>
      <c r="D6" s="1"/>
      <c r="E6" s="1"/>
      <c r="F6" s="1"/>
      <c r="G6" s="1"/>
      <c r="H6" s="1"/>
      <c r="I6" s="1"/>
      <c r="J6" s="1"/>
      <c r="K6" s="1"/>
    </row>
    <row r="7" spans="1:11">
      <c r="A7" s="99"/>
      <c r="B7" s="102"/>
      <c r="J7" s="1"/>
      <c r="K7" s="1"/>
    </row>
    <row r="8" spans="1:11">
      <c r="A8" s="99"/>
      <c r="B8" s="1" t="s">
        <v>375</v>
      </c>
      <c r="C8" s="1"/>
      <c r="D8" s="1"/>
      <c r="E8" s="1"/>
      <c r="F8" s="1"/>
      <c r="G8" s="1"/>
      <c r="H8" s="100"/>
      <c r="J8" s="1" t="s">
        <v>182</v>
      </c>
      <c r="K8" s="1"/>
    </row>
    <row r="9" spans="1:11">
      <c r="A9" s="99"/>
      <c r="J9" s="1"/>
      <c r="K9" s="1"/>
    </row>
    <row r="10" spans="1:11">
      <c r="A10" s="99"/>
      <c r="J10" s="1"/>
      <c r="K10" s="1"/>
    </row>
    <row r="11" spans="1:11">
      <c r="A11" s="99"/>
      <c r="J11" s="1"/>
      <c r="K11" s="1"/>
    </row>
    <row r="12" spans="1:11">
      <c r="A12" s="99" t="s">
        <v>183</v>
      </c>
      <c r="B12" s="103" t="s">
        <v>184</v>
      </c>
      <c r="C12" s="104"/>
      <c r="D12" s="105" t="s">
        <v>185</v>
      </c>
      <c r="E12" s="106" t="s">
        <v>186</v>
      </c>
      <c r="F12" s="102" t="s">
        <v>187</v>
      </c>
      <c r="G12" s="1"/>
      <c r="H12" s="1"/>
      <c r="I12" s="1"/>
      <c r="J12" s="1"/>
      <c r="K12" s="1"/>
    </row>
    <row r="13" spans="1:11">
      <c r="A13" s="99"/>
      <c r="B13" s="107" t="s">
        <v>188</v>
      </c>
      <c r="C13" s="104"/>
      <c r="D13" s="1" t="s">
        <v>189</v>
      </c>
      <c r="E13" s="1"/>
      <c r="F13" s="1"/>
      <c r="G13" s="1"/>
      <c r="H13" s="1"/>
      <c r="I13" s="1"/>
      <c r="J13" s="1"/>
      <c r="K13" s="1"/>
    </row>
    <row r="14" spans="1:11">
      <c r="A14" s="99"/>
      <c r="B14" s="108" t="s">
        <v>190</v>
      </c>
      <c r="C14" s="109"/>
      <c r="D14" s="1" t="s">
        <v>191</v>
      </c>
      <c r="E14" s="1"/>
      <c r="F14" s="1"/>
      <c r="G14" s="1"/>
      <c r="H14" s="1"/>
      <c r="I14" s="1"/>
      <c r="J14" s="1"/>
      <c r="K14" s="1"/>
    </row>
    <row r="15" spans="1:11">
      <c r="A15" s="99" t="s">
        <v>183</v>
      </c>
      <c r="B15" s="110" t="s">
        <v>192</v>
      </c>
      <c r="C15" s="109"/>
      <c r="D15" s="11" t="s">
        <v>392</v>
      </c>
      <c r="E15" s="11"/>
      <c r="F15" s="11"/>
      <c r="G15" s="11"/>
      <c r="H15" s="11"/>
      <c r="J15" s="1"/>
      <c r="K15" s="1"/>
    </row>
    <row r="16" spans="1:11">
      <c r="A16" s="99"/>
      <c r="C16" s="111"/>
      <c r="D16" t="s">
        <v>193</v>
      </c>
      <c r="G16" s="100"/>
      <c r="J16" s="1"/>
      <c r="K16" s="1"/>
    </row>
    <row r="17" spans="1:11">
      <c r="A17" s="99"/>
      <c r="C17" s="100"/>
      <c r="D17" t="s">
        <v>194</v>
      </c>
      <c r="H17" s="100"/>
      <c r="I17" s="1" t="s">
        <v>195</v>
      </c>
      <c r="J17" s="1"/>
      <c r="K17" s="1"/>
    </row>
    <row r="18" spans="1:11">
      <c r="A18" s="102" t="s">
        <v>196</v>
      </c>
      <c r="B18" s="107" t="s">
        <v>197</v>
      </c>
      <c r="C18" s="100" t="s">
        <v>198</v>
      </c>
      <c r="D18" s="1"/>
      <c r="E18" s="1"/>
      <c r="F18" s="1"/>
      <c r="G18" s="1"/>
      <c r="H18" s="1"/>
      <c r="I18" s="1"/>
      <c r="J18" s="1"/>
      <c r="K18" s="1"/>
    </row>
    <row r="19" spans="1:11">
      <c r="A19" s="99"/>
      <c r="C19" s="104" t="s">
        <v>199</v>
      </c>
      <c r="D19" s="1" t="s">
        <v>200</v>
      </c>
      <c r="E19" s="1"/>
      <c r="F19" s="1"/>
      <c r="G19" s="1"/>
      <c r="J19" s="133" t="s">
        <v>201</v>
      </c>
      <c r="K19" s="1"/>
    </row>
    <row r="20" spans="1:11">
      <c r="A20" s="99"/>
      <c r="B20" s="1"/>
      <c r="C20" s="100"/>
      <c r="D20" t="s">
        <v>202</v>
      </c>
      <c r="F20" s="106" t="s">
        <v>203</v>
      </c>
      <c r="H20" s="106" t="s">
        <v>204</v>
      </c>
      <c r="I20" s="1"/>
      <c r="J20" s="1"/>
      <c r="K20" s="1"/>
    </row>
    <row r="21" spans="1:11">
      <c r="A21" s="99"/>
      <c r="B21" s="1"/>
      <c r="C21" s="100"/>
      <c r="I21" s="1"/>
      <c r="J21" s="1"/>
      <c r="K21" s="1"/>
    </row>
    <row r="22" spans="1:11">
      <c r="A22" s="99"/>
      <c r="B22" s="1"/>
      <c r="C22" s="104" t="s">
        <v>205</v>
      </c>
      <c r="D22" s="1" t="s">
        <v>206</v>
      </c>
      <c r="E22" s="1"/>
      <c r="F22" s="1"/>
      <c r="G22" s="1"/>
      <c r="H22" s="1"/>
      <c r="I22" s="1"/>
      <c r="J22" s="1"/>
      <c r="K22" s="1"/>
    </row>
    <row r="23" spans="1:11">
      <c r="A23" s="99"/>
      <c r="B23" s="1"/>
      <c r="C23" s="104" t="s">
        <v>207</v>
      </c>
      <c r="D23" s="1" t="s">
        <v>376</v>
      </c>
      <c r="E23" s="1"/>
      <c r="F23" s="1"/>
      <c r="G23" s="1"/>
      <c r="H23" s="1"/>
      <c r="I23" s="1"/>
      <c r="J23" s="1"/>
      <c r="K23" s="1"/>
    </row>
    <row r="24" spans="1:11">
      <c r="A24" s="99"/>
      <c r="B24" s="1"/>
      <c r="C24" s="100"/>
      <c r="D24" s="1"/>
      <c r="E24" s="1"/>
      <c r="F24" s="1"/>
      <c r="G24" s="1"/>
      <c r="H24" s="1"/>
      <c r="I24" s="1"/>
      <c r="J24" s="1"/>
      <c r="K24" s="1"/>
    </row>
    <row r="25" spans="1:11">
      <c r="A25" s="99"/>
      <c r="B25" s="1"/>
      <c r="C25" s="100"/>
      <c r="D25" s="1"/>
      <c r="E25" s="1"/>
      <c r="F25" s="1"/>
      <c r="G25" s="1"/>
      <c r="H25" s="1"/>
      <c r="I25" s="1"/>
      <c r="J25" s="1"/>
      <c r="K25" s="1"/>
    </row>
    <row r="26" spans="1:11">
      <c r="A26" s="99" t="s">
        <v>208</v>
      </c>
      <c r="B26" s="1"/>
      <c r="C26" s="104" t="s">
        <v>209</v>
      </c>
      <c r="D26" s="102" t="s">
        <v>210</v>
      </c>
      <c r="E26" s="1"/>
      <c r="F26" s="1"/>
      <c r="G26" s="1"/>
      <c r="H26" s="1"/>
      <c r="I26" s="1"/>
      <c r="J26" s="1"/>
      <c r="K26" s="1"/>
    </row>
    <row r="27" spans="1:11">
      <c r="A27" s="99"/>
      <c r="B27" s="1"/>
      <c r="C27" s="100"/>
      <c r="D27" s="102"/>
      <c r="E27" s="1"/>
      <c r="F27" s="1"/>
      <c r="G27" s="1"/>
      <c r="H27" s="1"/>
      <c r="I27" s="1"/>
      <c r="J27" s="1"/>
      <c r="K27" s="1"/>
    </row>
    <row r="28" spans="1:11">
      <c r="A28" s="99"/>
      <c r="B28" s="1"/>
      <c r="C28" s="100"/>
      <c r="D28" s="102" t="s">
        <v>211</v>
      </c>
      <c r="E28" s="1"/>
      <c r="F28" s="1" t="s">
        <v>212</v>
      </c>
      <c r="G28" s="1"/>
      <c r="H28" s="1"/>
      <c r="I28" s="1"/>
      <c r="J28" s="1"/>
      <c r="K28" s="1"/>
    </row>
    <row r="29" spans="1:11">
      <c r="A29" s="1" t="s">
        <v>179</v>
      </c>
      <c r="B29" s="107" t="s">
        <v>213</v>
      </c>
      <c r="C29" s="104"/>
      <c r="D29" s="1" t="s">
        <v>214</v>
      </c>
      <c r="E29" s="1"/>
      <c r="F29" s="1"/>
      <c r="G29" s="1"/>
      <c r="H29" s="1"/>
      <c r="I29" s="1"/>
      <c r="J29" s="1"/>
      <c r="K29" s="1"/>
    </row>
    <row r="30" spans="1:11">
      <c r="A30" s="99"/>
      <c r="B30" s="112" t="s">
        <v>215</v>
      </c>
      <c r="C30" s="113"/>
      <c r="D30" s="102" t="s">
        <v>214</v>
      </c>
      <c r="F30" s="1"/>
      <c r="G30" s="1"/>
      <c r="H30" s="1"/>
      <c r="I30" s="1"/>
      <c r="J30" s="1"/>
      <c r="K30" s="1"/>
    </row>
    <row r="31" spans="1:11">
      <c r="A31" s="99"/>
      <c r="B31" s="1"/>
      <c r="C31" s="100"/>
      <c r="D31" s="1"/>
      <c r="E31" s="1"/>
      <c r="F31" s="1"/>
      <c r="G31" s="1"/>
      <c r="H31" s="1"/>
      <c r="I31" s="1"/>
      <c r="J31" s="1"/>
      <c r="K31" s="1"/>
    </row>
    <row r="32" spans="1:11">
      <c r="A32" s="99"/>
      <c r="B32" s="107" t="s">
        <v>216</v>
      </c>
      <c r="C32" s="104"/>
      <c r="D32" s="1" t="s">
        <v>217</v>
      </c>
      <c r="E32" s="1"/>
      <c r="F32" s="1"/>
      <c r="G32" s="106" t="s">
        <v>384</v>
      </c>
      <c r="H32" s="106"/>
      <c r="I32" s="1"/>
      <c r="J32" s="1"/>
      <c r="K32" s="1"/>
    </row>
    <row r="33" spans="1:11">
      <c r="A33" s="99"/>
      <c r="B33" s="1"/>
      <c r="C33" s="111"/>
      <c r="D33" s="1"/>
      <c r="E33" s="1"/>
      <c r="F33" s="1"/>
      <c r="G33" s="1"/>
      <c r="H33" s="1"/>
      <c r="I33" s="1"/>
      <c r="J33" s="1"/>
      <c r="K33" s="1"/>
    </row>
    <row r="34" spans="1:11">
      <c r="A34" s="99"/>
      <c r="B34" s="1" t="s">
        <v>218</v>
      </c>
      <c r="C34" s="100"/>
      <c r="D34" s="1" t="s">
        <v>219</v>
      </c>
      <c r="E34" s="1"/>
      <c r="F34" s="1"/>
      <c r="G34" s="1"/>
      <c r="H34" s="1"/>
      <c r="I34" s="1"/>
      <c r="J34" s="1"/>
      <c r="K34" s="1"/>
    </row>
    <row r="35" spans="1:11">
      <c r="A35" s="99"/>
      <c r="B35" s="1" t="s">
        <v>220</v>
      </c>
      <c r="C35" s="100"/>
      <c r="D35" s="1" t="s">
        <v>219</v>
      </c>
      <c r="E35" s="1"/>
      <c r="F35" s="1"/>
      <c r="G35" s="1"/>
      <c r="H35" s="1"/>
      <c r="I35" s="1"/>
      <c r="J35" s="1"/>
      <c r="K35" s="1"/>
    </row>
    <row r="36" spans="1:11">
      <c r="A36" s="99"/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1:11" ht="15">
      <c r="A37" s="99"/>
      <c r="B37" s="1"/>
      <c r="C37" s="1"/>
      <c r="D37" s="182" t="s">
        <v>221</v>
      </c>
      <c r="E37" s="183"/>
      <c r="F37" s="183"/>
      <c r="G37" s="1"/>
      <c r="H37" s="1"/>
      <c r="I37" s="1"/>
      <c r="J37" s="1"/>
      <c r="K37" s="1"/>
    </row>
    <row r="38" spans="1:11">
      <c r="A38" s="99"/>
      <c r="B38" s="1" t="s">
        <v>222</v>
      </c>
      <c r="C38" s="1"/>
      <c r="D38" s="1"/>
      <c r="E38" s="1"/>
      <c r="F38" s="1"/>
      <c r="G38" s="1"/>
      <c r="H38" s="1"/>
      <c r="I38" s="1"/>
      <c r="J38" s="1"/>
      <c r="K38" s="1"/>
    </row>
    <row r="39" spans="1:11">
      <c r="A39" s="99"/>
      <c r="B39" s="102" t="s">
        <v>223</v>
      </c>
      <c r="C39" s="1"/>
      <c r="D39" s="1"/>
      <c r="E39" s="1"/>
      <c r="F39" s="1"/>
      <c r="G39" s="1"/>
      <c r="H39" s="1"/>
      <c r="I39" s="1"/>
      <c r="J39" s="1"/>
      <c r="K39" s="1"/>
    </row>
    <row r="40" spans="1:11">
      <c r="A40" s="99"/>
      <c r="B40" s="102" t="s">
        <v>224</v>
      </c>
      <c r="C40" s="1"/>
      <c r="D40" s="1"/>
      <c r="E40" s="1"/>
      <c r="F40" s="1"/>
      <c r="G40" s="1"/>
      <c r="H40" s="1"/>
      <c r="I40" s="1"/>
      <c r="J40" s="1"/>
      <c r="K40" s="1"/>
    </row>
    <row r="41" spans="1:11">
      <c r="A41" s="99"/>
      <c r="B41" s="102" t="s">
        <v>225</v>
      </c>
      <c r="C41" s="1"/>
      <c r="D41" s="1"/>
      <c r="E41" s="1"/>
      <c r="F41" s="1"/>
      <c r="G41" s="1"/>
      <c r="H41" s="1"/>
      <c r="I41" s="1"/>
      <c r="J41" s="1"/>
      <c r="K41" s="1"/>
    </row>
    <row r="42" spans="1:11">
      <c r="A42" s="99"/>
      <c r="B42" s="1" t="s">
        <v>391</v>
      </c>
      <c r="C42" s="1"/>
      <c r="D42" s="1"/>
      <c r="E42" s="1"/>
      <c r="F42" s="1"/>
      <c r="G42" s="1"/>
      <c r="H42" s="1"/>
      <c r="I42" s="1"/>
      <c r="J42" s="1"/>
      <c r="K42" s="1"/>
    </row>
    <row r="43" spans="1:11">
      <c r="A43" s="99"/>
      <c r="B43" s="1" t="s">
        <v>385</v>
      </c>
      <c r="C43" s="1"/>
      <c r="D43" s="1"/>
      <c r="E43" s="1"/>
      <c r="F43" s="1"/>
      <c r="G43" s="1"/>
      <c r="H43" s="1"/>
      <c r="I43" s="1"/>
      <c r="J43" s="1"/>
      <c r="K43" s="1"/>
    </row>
    <row r="47" spans="1:11">
      <c r="C47" t="s">
        <v>386</v>
      </c>
      <c r="H47" t="s">
        <v>387</v>
      </c>
    </row>
    <row r="48" spans="1:11">
      <c r="C48" t="s">
        <v>388</v>
      </c>
      <c r="H48" t="s">
        <v>389</v>
      </c>
    </row>
  </sheetData>
  <mergeCells count="1">
    <mergeCell ref="A1:J1"/>
  </mergeCells>
  <phoneticPr fontId="3" type="noConversion"/>
  <pageMargins left="0.75" right="0.75" top="1" bottom="1" header="0.5" footer="0.5"/>
  <pageSetup paperSize="9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Kopertina </vt:lpstr>
      <vt:lpstr>AKTIVI </vt:lpstr>
      <vt:lpstr>PASIVI </vt:lpstr>
      <vt:lpstr>Ardh e shp - natyres</vt:lpstr>
      <vt:lpstr> Fluksit mon - direkte</vt:lpstr>
      <vt:lpstr>Pasqyra ndryshimeve ne kapital</vt:lpstr>
      <vt:lpstr>SHPENZIME BILANCIT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2010-03-16T05:17:16Z</cp:lastPrinted>
  <dcterms:created xsi:type="dcterms:W3CDTF">2008-12-07T08:59:09Z</dcterms:created>
  <dcterms:modified xsi:type="dcterms:W3CDTF">2022-01-15T10:03:26Z</dcterms:modified>
</cp:coreProperties>
</file>