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72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l="1"/>
  <c r="C26" i="1" s="1"/>
  <c r="C27" i="1" s="1"/>
  <c r="B23" i="1" l="1"/>
  <c r="B12" i="1" l="1"/>
  <c r="B17" i="1" s="1"/>
  <c r="B25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<sst xmlns="http://schemas.openxmlformats.org/spreadsheetml/2006/main" count="26" uniqueCount="25">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</sst>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9" sqref="B29"/>
    </sheetView>
  </sheetViews>
  <sheetFormatPr defaultRowHeight="15" x14ac:dyDescent="0.25"/>
  <cols>
    <col min="1" max="1" width="71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5.5703125" customWidth="1"/>
    <col min="14" max="14" width="26.140625" bestFit="1" customWidth="1"/>
  </cols>
  <sheetData>
    <row r="1" spans="1:14" x14ac:dyDescent="0.25">
      <c r="N1" s="18"/>
    </row>
    <row r="2" spans="1:14" ht="15" customHeight="1" x14ac:dyDescent="0.25">
      <c r="A2" s="23" t="s">
        <v>24</v>
      </c>
      <c r="B2" s="17" t="s">
        <v>23</v>
      </c>
      <c r="C2" s="17" t="s">
        <v>23</v>
      </c>
    </row>
    <row r="3" spans="1:14" ht="15" customHeight="1" x14ac:dyDescent="0.25">
      <c r="A3" s="24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10" t="s">
        <v>19</v>
      </c>
      <c r="B6" s="19">
        <v>9778902</v>
      </c>
      <c r="C6" s="19">
        <v>5661374</v>
      </c>
    </row>
    <row r="7" spans="1:14" x14ac:dyDescent="0.25">
      <c r="A7" s="10" t="s">
        <v>18</v>
      </c>
      <c r="B7" s="1"/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20">
        <v>-64041</v>
      </c>
      <c r="C10" s="20">
        <v>-121538</v>
      </c>
    </row>
    <row r="11" spans="1:14" x14ac:dyDescent="0.25">
      <c r="A11" s="10" t="s">
        <v>14</v>
      </c>
      <c r="B11" s="20"/>
      <c r="C11" s="20"/>
    </row>
    <row r="12" spans="1:14" x14ac:dyDescent="0.25">
      <c r="A12" s="10" t="s">
        <v>13</v>
      </c>
      <c r="B12" s="21">
        <f>SUM(B13:B14)</f>
        <v>-1840436</v>
      </c>
      <c r="C12" s="21">
        <f>SUM(C13:C14)</f>
        <v>-1654903</v>
      </c>
    </row>
    <row r="13" spans="1:14" x14ac:dyDescent="0.25">
      <c r="A13" s="14" t="s">
        <v>12</v>
      </c>
      <c r="B13" s="20">
        <v>-1485136</v>
      </c>
      <c r="C13" s="20">
        <v>-1338408</v>
      </c>
    </row>
    <row r="14" spans="1:14" x14ac:dyDescent="0.25">
      <c r="A14" s="14" t="s">
        <v>11</v>
      </c>
      <c r="B14" s="20">
        <v>-355300</v>
      </c>
      <c r="C14" s="20">
        <v>-316495</v>
      </c>
    </row>
    <row r="15" spans="1:14" x14ac:dyDescent="0.25">
      <c r="A15" s="10" t="s">
        <v>10</v>
      </c>
      <c r="B15" s="22">
        <v>-36858</v>
      </c>
      <c r="C15" s="22">
        <v>-60076</v>
      </c>
    </row>
    <row r="16" spans="1:14" x14ac:dyDescent="0.25">
      <c r="A16" s="10" t="s">
        <v>9</v>
      </c>
      <c r="B16" s="22">
        <v>-678819</v>
      </c>
      <c r="C16" s="22">
        <v>-772499</v>
      </c>
    </row>
    <row r="17" spans="1:3" x14ac:dyDescent="0.25">
      <c r="A17" s="11" t="s">
        <v>8</v>
      </c>
      <c r="B17" s="7">
        <f>SUM(B6:B12,B15:B16)</f>
        <v>7158748</v>
      </c>
      <c r="C17" s="7">
        <f>SUM(C6:C12,C15:C16)</f>
        <v>3052358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1"/>
    </row>
    <row r="20" spans="1:3" x14ac:dyDescent="0.25">
      <c r="A20" s="9" t="s">
        <v>6</v>
      </c>
      <c r="B20" s="11"/>
      <c r="C20" s="11"/>
    </row>
    <row r="21" spans="1:3" x14ac:dyDescent="0.25">
      <c r="A21" s="10" t="s">
        <v>5</v>
      </c>
      <c r="B21" s="9"/>
      <c r="C21" s="9"/>
    </row>
    <row r="22" spans="1:3" x14ac:dyDescent="0.25">
      <c r="A22" s="10" t="s">
        <v>4</v>
      </c>
      <c r="B22" s="9">
        <v>0</v>
      </c>
      <c r="C22" s="9">
        <v>10000</v>
      </c>
    </row>
    <row r="23" spans="1:3" x14ac:dyDescent="0.25">
      <c r="A23" s="8" t="s">
        <v>3</v>
      </c>
      <c r="B23" s="7">
        <f>B20+B22+B21</f>
        <v>0</v>
      </c>
      <c r="C23" s="7">
        <f>C20+C22+C21</f>
        <v>10000</v>
      </c>
    </row>
    <row r="24" spans="1:3" x14ac:dyDescent="0.25">
      <c r="A24" s="3"/>
      <c r="B24" s="5"/>
      <c r="C24" s="5"/>
    </row>
    <row r="25" spans="1:3" ht="15.75" thickBot="1" x14ac:dyDescent="0.3">
      <c r="A25" s="3" t="s">
        <v>2</v>
      </c>
      <c r="B25" s="6">
        <f>B17+B23</f>
        <v>7158748</v>
      </c>
      <c r="C25" s="6">
        <f>C17+C23</f>
        <v>3062358</v>
      </c>
    </row>
    <row r="26" spans="1:3" x14ac:dyDescent="0.25">
      <c r="A26" s="5" t="s">
        <v>1</v>
      </c>
      <c r="B26" s="4">
        <v>357937</v>
      </c>
      <c r="C26" s="4">
        <f>C25*5/100</f>
        <v>153117.9</v>
      </c>
    </row>
    <row r="27" spans="1:3" ht="15.75" thickBot="1" x14ac:dyDescent="0.3">
      <c r="A27" s="3" t="s">
        <v>0</v>
      </c>
      <c r="B27" s="2">
        <f>B17-B26</f>
        <v>6800811</v>
      </c>
      <c r="C27" s="2">
        <f>C17-C26</f>
        <v>2899240.1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Informatika</cp:lastModifiedBy>
  <cp:lastPrinted>2020-07-17T05:20:25Z</cp:lastPrinted>
  <dcterms:created xsi:type="dcterms:W3CDTF">2018-06-20T15:30:23Z</dcterms:created>
  <dcterms:modified xsi:type="dcterms:W3CDTF">2021-07-29T21:25:53Z</dcterms:modified>
</cp:coreProperties>
</file>