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90" windowWidth="18975" windowHeight="13230" activeTab="1"/>
  </bookViews>
  <sheets>
    <sheet name="bilanc" sheetId="1" r:id="rId1"/>
    <sheet name="pash" sheetId="2" r:id="rId2"/>
    <sheet name="kapitali" sheetId="3" r:id="rId3"/>
    <sheet name="amortizim" sheetId="4" r:id="rId4"/>
  </sheets>
  <calcPr calcId="124519"/>
</workbook>
</file>

<file path=xl/calcChain.xml><?xml version="1.0" encoding="utf-8"?>
<calcChain xmlns="http://schemas.openxmlformats.org/spreadsheetml/2006/main">
  <c r="D43" i="4"/>
  <c r="G41"/>
  <c r="G39"/>
  <c r="G38"/>
  <c r="G37"/>
  <c r="G43" s="1"/>
  <c r="E30"/>
  <c r="D30"/>
  <c r="G27"/>
  <c r="G25"/>
  <c r="G24"/>
  <c r="G23"/>
  <c r="G30" s="1"/>
  <c r="F19" i="3"/>
  <c r="F18"/>
  <c r="D17"/>
  <c r="D22" s="1"/>
  <c r="C17"/>
  <c r="C22" s="1"/>
  <c r="F22" s="1"/>
  <c r="F11"/>
  <c r="I27" i="2"/>
  <c r="G27"/>
  <c r="I21"/>
  <c r="I33" s="1"/>
  <c r="I34" s="1"/>
  <c r="I41" s="1"/>
  <c r="I43" s="1"/>
  <c r="G21"/>
  <c r="G33" s="1"/>
  <c r="G34" s="1"/>
  <c r="G41" s="1"/>
  <c r="G43" s="1"/>
  <c r="I14"/>
  <c r="G14"/>
  <c r="E97" i="1"/>
  <c r="D97"/>
  <c r="E71"/>
  <c r="E74" s="1"/>
  <c r="E84" s="1"/>
  <c r="D71"/>
  <c r="D74" s="1"/>
  <c r="D84" s="1"/>
  <c r="E44"/>
  <c r="E54" s="1"/>
  <c r="D44"/>
  <c r="D54" s="1"/>
  <c r="E25"/>
  <c r="D25"/>
  <c r="E18"/>
  <c r="E29" s="1"/>
  <c r="D18"/>
  <c r="D29" s="1"/>
  <c r="F17" i="3" l="1"/>
  <c r="D55" i="1"/>
  <c r="E55"/>
  <c r="D99"/>
  <c r="E99"/>
</calcChain>
</file>

<file path=xl/sharedStrings.xml><?xml version="1.0" encoding="utf-8"?>
<sst xmlns="http://schemas.openxmlformats.org/spreadsheetml/2006/main" count="297" uniqueCount="203">
  <si>
    <t xml:space="preserve">SHOQERIA     " LORENZO TIRANA    " SH P K </t>
  </si>
  <si>
    <t>BILANCI KONTABEL  ME 31/12/2013</t>
  </si>
  <si>
    <t xml:space="preserve">Nr </t>
  </si>
  <si>
    <r>
      <t xml:space="preserve">                  </t>
    </r>
    <r>
      <rPr>
        <b/>
        <sz val="10"/>
        <rFont val="Book Antiqua"/>
        <family val="1"/>
      </rPr>
      <t xml:space="preserve">   ZERAT    E   BILANCIT </t>
    </r>
  </si>
  <si>
    <t xml:space="preserve">Shenime   </t>
  </si>
  <si>
    <t>VITI 2013</t>
  </si>
  <si>
    <t>VITI 2012</t>
  </si>
  <si>
    <t xml:space="preserve">AKTIVET </t>
  </si>
  <si>
    <t>ushtrimor</t>
  </si>
  <si>
    <t>I</t>
  </si>
  <si>
    <t>Aktivet Afatshkurtëra</t>
  </si>
  <si>
    <t>Aktive monetare</t>
  </si>
  <si>
    <t>Derivative dhe aktive te mbajtura për tregtim</t>
  </si>
  <si>
    <t>(i)</t>
  </si>
  <si>
    <t>-Derivativet</t>
  </si>
  <si>
    <t>(ii)</t>
  </si>
  <si>
    <t>-Aktivet e mbajtura për tregtim</t>
  </si>
  <si>
    <t>Totali 2</t>
  </si>
  <si>
    <t>Aktive të tjera financiare afatshkurtra</t>
  </si>
  <si>
    <t>Llogari/Kërkesa të arkëtueshme</t>
  </si>
  <si>
    <t>Llogari/Shteti TVSH e zbritshme dhe tatim fitimi</t>
  </si>
  <si>
    <t>(iii)</t>
  </si>
  <si>
    <t>Llogari/Kërkesa të tjera të arkëtueshme</t>
  </si>
  <si>
    <t>(iv)</t>
  </si>
  <si>
    <t>Instrumente të tjera borxhi</t>
  </si>
  <si>
    <t>(v)</t>
  </si>
  <si>
    <t>Investime të tjera financiare</t>
  </si>
  <si>
    <t>Totali 3</t>
  </si>
  <si>
    <t>Inventari</t>
  </si>
  <si>
    <t>Lëndët e para</t>
  </si>
  <si>
    <t xml:space="preserve">Materiale te tjera </t>
  </si>
  <si>
    <t>Produkte të gatshme</t>
  </si>
  <si>
    <t>Prodhim proces</t>
  </si>
  <si>
    <t>Parapagesat për furnizime</t>
  </si>
  <si>
    <t>Totali 4</t>
  </si>
  <si>
    <t>Aktivet biologjike afatshkurtra</t>
  </si>
  <si>
    <t>Aktivet afatshkurtra të mbajtura për shitje</t>
  </si>
  <si>
    <t>Parapagimet dhe shpenzimet e shtyra</t>
  </si>
  <si>
    <t>Totali  aktive afatshkurtera       (  I  )</t>
  </si>
  <si>
    <t>II</t>
  </si>
  <si>
    <t>Aktivet afatgjata</t>
  </si>
  <si>
    <t>Investimet financiare afatgjata</t>
  </si>
  <si>
    <t>Pjesëmarrje të tjera në njësi të kontrolluara</t>
  </si>
  <si>
    <t>Aksione dhe investime të tjera në pjesëmarrje</t>
  </si>
  <si>
    <t>Aksione dhe letra të tjera me vlerë</t>
  </si>
  <si>
    <t>Llogari/Kërkesa të arkëtueshme afatgjata</t>
  </si>
  <si>
    <t>Totali 1.</t>
  </si>
  <si>
    <t>Aktive afatgjata materiale</t>
  </si>
  <si>
    <t xml:space="preserve">Toka </t>
  </si>
  <si>
    <t>Ndërtesa</t>
  </si>
  <si>
    <t>Makineri dhe pajisje</t>
  </si>
  <si>
    <t>Mjete trsaporti</t>
  </si>
  <si>
    <t xml:space="preserve">Aktive të tjera afatgjata materiale </t>
  </si>
  <si>
    <t>(vi)</t>
  </si>
  <si>
    <t xml:space="preserve">Ndertim ne proces </t>
  </si>
  <si>
    <t>Aktivet Biologjike afatgjata</t>
  </si>
  <si>
    <t>Aktivet afatgjata jomateriale</t>
  </si>
  <si>
    <t>Emri i mirë</t>
  </si>
  <si>
    <t>Shpenzimet e zhvillimit</t>
  </si>
  <si>
    <t>Aktive të tjera afatgjata jomateriale</t>
  </si>
  <si>
    <t>Kapital aksionar i papaguar</t>
  </si>
  <si>
    <t>Aktive të tjera afatgjata ( ndertese ne proces )</t>
  </si>
  <si>
    <t>Totali i aktiveve Afatgjata (II)</t>
  </si>
  <si>
    <t>TOTALI I AKTIVEVE (I + II)</t>
  </si>
  <si>
    <t>DETYRIMET DHE KAPITALI</t>
  </si>
  <si>
    <t>DETYRIMET Afatshkurtëra</t>
  </si>
  <si>
    <t>Derivativët</t>
  </si>
  <si>
    <t xml:space="preserve">Huamarrjet </t>
  </si>
  <si>
    <t>Huat dhe obligacionet afatshkurtra</t>
  </si>
  <si>
    <t xml:space="preserve">Kthimet/ripagesat e huave afatgjata </t>
  </si>
  <si>
    <t xml:space="preserve">Bono të konvertueshme </t>
  </si>
  <si>
    <t xml:space="preserve">Huat dhe parapagimet </t>
  </si>
  <si>
    <t>Të pagueshme ndaj furnitorëve</t>
  </si>
  <si>
    <t>Të pagueshme ndaj punonjësve</t>
  </si>
  <si>
    <t>Detyrime tatimore</t>
  </si>
  <si>
    <t>Dividente per tu pagu</t>
  </si>
  <si>
    <t>Parapagimet e arkëtuara</t>
  </si>
  <si>
    <t>Grantet dhe të ardhurat e shtyra</t>
  </si>
  <si>
    <t>Provizionet afatshkurtra</t>
  </si>
  <si>
    <t>Totali detyrime afatshkurtra   (I)</t>
  </si>
  <si>
    <t>DETYRIME AFATGJATA</t>
  </si>
  <si>
    <t>Huat afatgjata</t>
  </si>
  <si>
    <t>Hua, bono dhe detyrime nga qiraja financiare</t>
  </si>
  <si>
    <t>Bonot e konvertueshme</t>
  </si>
  <si>
    <t>Totali 1</t>
  </si>
  <si>
    <t>Huamarrje të tjera afatgjata</t>
  </si>
  <si>
    <t>Provizionet afatgjata</t>
  </si>
  <si>
    <t>Totali i detyr. afatgjata (II)</t>
  </si>
  <si>
    <t>TOTALI   DETYRYEMEVE   (  I + II )</t>
  </si>
  <si>
    <t>III</t>
  </si>
  <si>
    <t>Kapitali</t>
  </si>
  <si>
    <t>Aksionet e pakicës  (  P.F  të konsoliduara )</t>
  </si>
  <si>
    <t>Kapitali i  aksionarëve të shoqërisë mëmë (P.F Konsolid )</t>
  </si>
  <si>
    <t>Kapitali aksionar</t>
  </si>
  <si>
    <t>Primi i aksionit</t>
  </si>
  <si>
    <t>Njësitë ose aksionet e thesarit (negative)</t>
  </si>
  <si>
    <t>Rezerva statusore</t>
  </si>
  <si>
    <t>Rezerva ligjore</t>
  </si>
  <si>
    <t>Rezerva të tjera</t>
  </si>
  <si>
    <t>Fitimet e pashpërndara</t>
  </si>
  <si>
    <t>Fitimi (humbja) e vitit financiar</t>
  </si>
  <si>
    <t>Totali i kapitalit (III)</t>
  </si>
  <si>
    <t>TOTALI I DETYRIMEVE KAPITALIT (I,II,III)</t>
  </si>
  <si>
    <t>ADMINISTRATORI</t>
  </si>
  <si>
    <t>Ilir Haxhiymeri</t>
  </si>
  <si>
    <t>Financieri</t>
  </si>
  <si>
    <t>Aida Llazani</t>
  </si>
  <si>
    <t>LORENZO TIRANA</t>
  </si>
  <si>
    <t>Pasqyrat   Financiare te  vitit</t>
  </si>
  <si>
    <t>Pasqyra e te   ARDHURAVE DHE SHPENZIMEVE</t>
  </si>
  <si>
    <t xml:space="preserve">   N r</t>
  </si>
  <si>
    <t>Pershkrimi i elementeve</t>
  </si>
  <si>
    <t xml:space="preserve">     Periudha</t>
  </si>
  <si>
    <t xml:space="preserve">     Periudha </t>
  </si>
  <si>
    <t>Raportuese 2013</t>
  </si>
  <si>
    <t>Para ardhese  2012</t>
  </si>
  <si>
    <t xml:space="preserve">   I</t>
  </si>
  <si>
    <t xml:space="preserve">       TE ARDHURAT</t>
  </si>
  <si>
    <t>1 - Te ardhurat nga shitjet</t>
  </si>
  <si>
    <t>*</t>
  </si>
  <si>
    <t>Mallrat</t>
  </si>
  <si>
    <t>Produkte per eksport</t>
  </si>
  <si>
    <t>Sherbimet</t>
  </si>
  <si>
    <t>2 - Nga veprimtarite e shfrytezimit</t>
  </si>
  <si>
    <t>3 - Ndyshimi ne inventar i prod.gatsh e proces</t>
  </si>
  <si>
    <t>Produkt i gatshem</t>
  </si>
  <si>
    <t>4 - Puna e kryer nga njesia per qellimet e veta</t>
  </si>
  <si>
    <t xml:space="preserve">    II</t>
  </si>
  <si>
    <t>SHPENZIMET</t>
  </si>
  <si>
    <t>1-Lende e pare e materiale ndihmese</t>
  </si>
  <si>
    <t>2 -Shpenzime te tjera qe lidh me vep kryesore</t>
  </si>
  <si>
    <t>Shpenzime per mbajte llog</t>
  </si>
  <si>
    <t xml:space="preserve"> energji,telefon,uje</t>
  </si>
  <si>
    <t>keshillim ,sigurime,</t>
  </si>
  <si>
    <t>shpenzime transport</t>
  </si>
  <si>
    <t>shpenzime reklam panaire</t>
  </si>
  <si>
    <t>taksa bashkie</t>
  </si>
  <si>
    <t>3 - Shpenzime per personelin</t>
  </si>
  <si>
    <t>Pagat</t>
  </si>
  <si>
    <t>Sigurime shoq e shendetsore</t>
  </si>
  <si>
    <t>4 - Amortizimet e zhvleresimet</t>
  </si>
  <si>
    <t>5 - Shpenzime te tjera</t>
  </si>
  <si>
    <t>TOTALI  i shpenzimeve</t>
  </si>
  <si>
    <t xml:space="preserve">   III</t>
  </si>
  <si>
    <t xml:space="preserve"> FITIMI (Humbja) nga veprimtari kjryesore</t>
  </si>
  <si>
    <t>(1+2+/-3-8 )</t>
  </si>
  <si>
    <t>Te ardhura e shpenzime nga njesi e kontroll.</t>
  </si>
  <si>
    <t>Te ardhura nga interesi</t>
  </si>
  <si>
    <t>* Fitime (Humbje ) nga kursi i kembimit</t>
  </si>
  <si>
    <t xml:space="preserve">   IV</t>
  </si>
  <si>
    <t>Totali i te ardh.e shpenz. Financiare</t>
  </si>
  <si>
    <t xml:space="preserve">   V</t>
  </si>
  <si>
    <t xml:space="preserve">    FITIMI (HUMBJE) para tatimit</t>
  </si>
  <si>
    <t>Shpenzimet e tatim fitimit</t>
  </si>
  <si>
    <t xml:space="preserve">    VI</t>
  </si>
  <si>
    <t xml:space="preserve">    FITIMI (HUMBJE )  e vitit financiar</t>
  </si>
  <si>
    <t>PASQYRA E NDRYSHIMEVE NE KAPITAL</t>
  </si>
  <si>
    <t>Per vitin ushtrimor te mbyllur me 31,12,2013</t>
  </si>
  <si>
    <t>(Te gjitha bilancat jane ne leke)</t>
  </si>
  <si>
    <t xml:space="preserve">Fitimi I </t>
  </si>
  <si>
    <t>Rezerva</t>
  </si>
  <si>
    <t>Fitimi i</t>
  </si>
  <si>
    <t>rregjistruar</t>
  </si>
  <si>
    <t>Ushtrimit</t>
  </si>
  <si>
    <t>statusore</t>
  </si>
  <si>
    <t>Pashpërndare</t>
  </si>
  <si>
    <t>TOTALI</t>
  </si>
  <si>
    <t>(aksionar)</t>
  </si>
  <si>
    <t>dhe</t>
  </si>
  <si>
    <t>ligjore</t>
  </si>
  <si>
    <t>Pozicioni më 31 dhjetor 2011</t>
  </si>
  <si>
    <t>Fitimi neto i vitit kontabel</t>
  </si>
  <si>
    <t xml:space="preserve">Dividendët e paguar </t>
  </si>
  <si>
    <t>Rritja e rezerves se kapitalit</t>
  </si>
  <si>
    <t xml:space="preserve">Emetim i kapitalit aksionar </t>
  </si>
  <si>
    <t>Pozicioni më 31 dhjetor 2012</t>
  </si>
  <si>
    <t xml:space="preserve">Fitimi neto për periudhën kontabël </t>
  </si>
  <si>
    <t>Pozicioni më 31 dhjetor 2013</t>
  </si>
  <si>
    <t xml:space="preserve">Keto pasqyra financiare jane aprovuar nga drejtimi I shpk dhe jane firmosur nga </t>
  </si>
  <si>
    <t>Shoqeria______________</t>
  </si>
  <si>
    <t>NIPTI_______________________</t>
  </si>
  <si>
    <t>J61811035T</t>
  </si>
  <si>
    <t>Aktivet Afatgjata Materiale  me vlere fillestare   2013</t>
  </si>
  <si>
    <t>Nr</t>
  </si>
  <si>
    <t>Emertimi</t>
  </si>
  <si>
    <t>Sasia</t>
  </si>
  <si>
    <t>Gjendje</t>
  </si>
  <si>
    <t>Shtesa</t>
  </si>
  <si>
    <t>Pakesime</t>
  </si>
  <si>
    <t>01,01,2013</t>
  </si>
  <si>
    <t>31,12,2013</t>
  </si>
  <si>
    <t>Toka</t>
  </si>
  <si>
    <t>Ndertime</t>
  </si>
  <si>
    <t>Makineri,paisje</t>
  </si>
  <si>
    <t>Mjete transporti</t>
  </si>
  <si>
    <t>kompjuterike</t>
  </si>
  <si>
    <t>Zyre</t>
  </si>
  <si>
    <t xml:space="preserve">             TOTALI</t>
  </si>
  <si>
    <t>Amortizimi A.A.Materiale   2013</t>
  </si>
  <si>
    <t>Makineri,paisje,vegla</t>
  </si>
  <si>
    <t>Vlera Kontabel Neto e A.A.Materiale  2013</t>
  </si>
  <si>
    <t>Administratori</t>
  </si>
  <si>
    <t>ILIR HAXHIYMERI</t>
  </si>
</sst>
</file>

<file path=xl/styles.xml><?xml version="1.0" encoding="utf-8"?>
<styleSheet xmlns="http://schemas.openxmlformats.org/spreadsheetml/2006/main">
  <numFmts count="4">
    <numFmt numFmtId="43" formatCode="_-* #,##0.00\ _€_-;\-* #,##0.00\ _€_-;_-* &quot;-&quot;??\ _€_-;_-@_-"/>
    <numFmt numFmtId="164" formatCode="_(* #,##0_);_(* \(#,##0\);_(* &quot;-&quot;??_);_(@_)"/>
    <numFmt numFmtId="165" formatCode="_(* #,##0.00_);_(* \(#,##0.00\);_(* &quot;-&quot;??_);_(@_)"/>
    <numFmt numFmtId="166" formatCode="_-* #,##0\ _€_-;\-* #,##0\ _€_-;_-* &quot;-&quot;??\ _€_-;_-@_-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Book Antiqua"/>
      <family val="1"/>
    </font>
    <font>
      <b/>
      <sz val="10"/>
      <name val="Book Antiqua"/>
      <family val="1"/>
    </font>
    <font>
      <i/>
      <sz val="10"/>
      <name val="Book Antiqua"/>
      <family val="1"/>
    </font>
    <font>
      <b/>
      <u/>
      <sz val="10"/>
      <name val="Book Antiqua"/>
      <family val="1"/>
    </font>
    <font>
      <b/>
      <sz val="10"/>
      <name val="Arial"/>
      <family val="2"/>
    </font>
    <font>
      <sz val="10"/>
      <name val="Arial"/>
      <family val="2"/>
    </font>
    <font>
      <b/>
      <sz val="11"/>
      <color indexed="8"/>
      <name val="Calibri"/>
      <family val="2"/>
    </font>
    <font>
      <sz val="14"/>
      <color indexed="8"/>
      <name val="Calibri"/>
      <family val="2"/>
    </font>
    <font>
      <sz val="10"/>
      <color indexed="8"/>
      <name val="Arial"/>
      <family val="2"/>
    </font>
    <font>
      <sz val="10"/>
      <name val="Arial"/>
    </font>
    <font>
      <b/>
      <i/>
      <sz val="12"/>
      <name val="Arial"/>
      <family val="2"/>
    </font>
    <font>
      <b/>
      <i/>
      <sz val="10"/>
      <name val="Arial"/>
      <family val="2"/>
    </font>
    <font>
      <b/>
      <u/>
      <sz val="12"/>
      <name val="Arial"/>
      <family val="2"/>
    </font>
    <font>
      <sz val="12"/>
      <name val="Arial"/>
      <family val="2"/>
    </font>
    <font>
      <sz val="8"/>
      <name val="Arial"/>
      <family val="2"/>
    </font>
    <font>
      <i/>
      <sz val="10"/>
      <name val="Arial"/>
      <family val="2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/>
      <right/>
      <top style="thin">
        <color indexed="63"/>
      </top>
      <bottom/>
      <diagonal/>
    </border>
    <border>
      <left/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/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/>
      <top style="thin">
        <color indexed="63"/>
      </top>
      <bottom/>
      <diagonal/>
    </border>
    <border>
      <left style="thin">
        <color indexed="63"/>
      </left>
      <right/>
      <top/>
      <bottom style="thin">
        <color indexed="63"/>
      </bottom>
      <diagonal/>
    </border>
    <border>
      <left style="medium">
        <color indexed="63"/>
      </left>
      <right style="thin">
        <color indexed="63"/>
      </right>
      <top style="medium">
        <color indexed="63"/>
      </top>
      <bottom style="medium">
        <color indexed="63"/>
      </bottom>
      <diagonal/>
    </border>
    <border>
      <left style="thin">
        <color indexed="63"/>
      </left>
      <right/>
      <top style="medium">
        <color indexed="63"/>
      </top>
      <bottom style="medium">
        <color indexed="63"/>
      </bottom>
      <diagonal/>
    </border>
    <border>
      <left/>
      <right/>
      <top style="medium">
        <color indexed="63"/>
      </top>
      <bottom style="medium">
        <color indexed="63"/>
      </bottom>
      <diagonal/>
    </border>
    <border>
      <left/>
      <right style="thin">
        <color indexed="63"/>
      </right>
      <top style="medium">
        <color indexed="63"/>
      </top>
      <bottom style="medium">
        <color indexed="63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2" fillId="0" borderId="0"/>
    <xf numFmtId="164" fontId="12" fillId="0" borderId="0" applyFont="0" applyFill="0" applyBorder="0" applyAlignment="0" applyProtection="0"/>
  </cellStyleXfs>
  <cellXfs count="117">
    <xf numFmtId="0" fontId="0" fillId="0" borderId="0" xfId="0"/>
    <xf numFmtId="0" fontId="3" fillId="0" borderId="0" xfId="0" applyFont="1"/>
    <xf numFmtId="0" fontId="4" fillId="0" borderId="0" xfId="0" applyFont="1" applyBorder="1"/>
    <xf numFmtId="0" fontId="4" fillId="0" borderId="1" xfId="0" applyFont="1" applyBorder="1" applyAlignment="1">
      <alignment horizontal="center" vertical="top" wrapText="1"/>
    </xf>
    <xf numFmtId="0" fontId="3" fillId="0" borderId="2" xfId="0" applyFont="1" applyBorder="1"/>
    <xf numFmtId="0" fontId="4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justify" vertical="top" wrapText="1"/>
    </xf>
    <xf numFmtId="0" fontId="3" fillId="0" borderId="8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justify" vertical="top" wrapText="1"/>
    </xf>
    <xf numFmtId="164" fontId="4" fillId="0" borderId="8" xfId="1" applyNumberFormat="1" applyFont="1" applyBorder="1" applyAlignment="1">
      <alignment horizontal="justify" vertical="top" wrapText="1"/>
    </xf>
    <xf numFmtId="0" fontId="5" fillId="0" borderId="8" xfId="0" applyFont="1" applyBorder="1" applyAlignment="1">
      <alignment horizontal="justify" vertical="top" wrapText="1"/>
    </xf>
    <xf numFmtId="165" fontId="3" fillId="0" borderId="8" xfId="1" applyNumberFormat="1" applyFont="1" applyBorder="1" applyAlignment="1">
      <alignment horizontal="justify" vertical="top" wrapText="1"/>
    </xf>
    <xf numFmtId="164" fontId="4" fillId="0" borderId="8" xfId="1" applyNumberFormat="1" applyFont="1" applyBorder="1" applyAlignment="1">
      <alignment horizontal="right" vertical="top" wrapText="1"/>
    </xf>
    <xf numFmtId="164" fontId="5" fillId="0" borderId="8" xfId="1" applyNumberFormat="1" applyFont="1" applyBorder="1" applyAlignment="1">
      <alignment horizontal="right" vertical="top" wrapText="1"/>
    </xf>
    <xf numFmtId="164" fontId="4" fillId="0" borderId="8" xfId="0" applyNumberFormat="1" applyFont="1" applyBorder="1" applyAlignment="1">
      <alignment horizontal="justify" vertical="top" wrapText="1"/>
    </xf>
    <xf numFmtId="164" fontId="3" fillId="0" borderId="8" xfId="1" applyNumberFormat="1" applyFont="1" applyBorder="1" applyAlignment="1">
      <alignment horizontal="justify" vertical="top" wrapText="1"/>
    </xf>
    <xf numFmtId="3" fontId="3" fillId="0" borderId="8" xfId="0" applyNumberFormat="1" applyFont="1" applyBorder="1" applyAlignment="1">
      <alignment horizontal="justify" vertical="top" wrapText="1"/>
    </xf>
    <xf numFmtId="164" fontId="3" fillId="0" borderId="8" xfId="1" applyNumberFormat="1" applyFont="1" applyBorder="1" applyAlignment="1">
      <alignment horizontal="right" vertical="top" wrapText="1"/>
    </xf>
    <xf numFmtId="0" fontId="4" fillId="0" borderId="9" xfId="0" applyFont="1" applyFill="1" applyBorder="1" applyAlignment="1">
      <alignment horizontal="center" vertical="top" wrapText="1"/>
    </xf>
    <xf numFmtId="0" fontId="5" fillId="0" borderId="0" xfId="0" applyFont="1"/>
    <xf numFmtId="164" fontId="3" fillId="0" borderId="0" xfId="1" applyNumberFormat="1" applyFont="1"/>
    <xf numFmtId="164" fontId="3" fillId="0" borderId="8" xfId="1" applyNumberFormat="1" applyFont="1" applyBorder="1" applyAlignment="1">
      <alignment horizontal="center" vertical="top" wrapText="1"/>
    </xf>
    <xf numFmtId="0" fontId="6" fillId="0" borderId="8" xfId="0" applyFont="1" applyBorder="1" applyAlignment="1">
      <alignment horizontal="justify" vertical="top" wrapText="1"/>
    </xf>
    <xf numFmtId="164" fontId="5" fillId="0" borderId="8" xfId="1" applyNumberFormat="1" applyFont="1" applyBorder="1" applyAlignment="1">
      <alignment horizontal="justify" vertical="top" wrapText="1"/>
    </xf>
    <xf numFmtId="0" fontId="7" fillId="0" borderId="0" xfId="0" applyFont="1"/>
    <xf numFmtId="0" fontId="0" fillId="0" borderId="10" xfId="0" applyBorder="1"/>
    <xf numFmtId="0" fontId="0" fillId="0" borderId="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7" fillId="0" borderId="16" xfId="0" applyFont="1" applyBorder="1"/>
    <xf numFmtId="0" fontId="7" fillId="0" borderId="17" xfId="0" applyFont="1" applyBorder="1"/>
    <xf numFmtId="0" fontId="7" fillId="0" borderId="18" xfId="0" applyFont="1" applyBorder="1"/>
    <xf numFmtId="0" fontId="7" fillId="0" borderId="19" xfId="0" applyFont="1" applyBorder="1"/>
    <xf numFmtId="0" fontId="0" fillId="0" borderId="17" xfId="0" applyBorder="1"/>
    <xf numFmtId="0" fontId="0" fillId="0" borderId="19" xfId="0" applyBorder="1"/>
    <xf numFmtId="0" fontId="0" fillId="0" borderId="16" xfId="0" applyBorder="1"/>
    <xf numFmtId="166" fontId="7" fillId="0" borderId="19" xfId="1" applyNumberFormat="1" applyFont="1" applyBorder="1"/>
    <xf numFmtId="0" fontId="0" fillId="0" borderId="18" xfId="0" applyBorder="1"/>
    <xf numFmtId="166" fontId="0" fillId="0" borderId="19" xfId="1" applyNumberFormat="1" applyFont="1" applyBorder="1"/>
    <xf numFmtId="0" fontId="8" fillId="0" borderId="18" xfId="0" applyFont="1" applyBorder="1"/>
    <xf numFmtId="0" fontId="8" fillId="0" borderId="19" xfId="0" applyFont="1" applyBorder="1"/>
    <xf numFmtId="0" fontId="8" fillId="0" borderId="17" xfId="0" applyFont="1" applyBorder="1"/>
    <xf numFmtId="166" fontId="8" fillId="0" borderId="19" xfId="1" applyNumberFormat="1" applyFont="1" applyBorder="1"/>
    <xf numFmtId="166" fontId="2" fillId="0" borderId="19" xfId="1" applyNumberFormat="1" applyFont="1" applyBorder="1"/>
    <xf numFmtId="0" fontId="7" fillId="0" borderId="20" xfId="0" applyFont="1" applyBorder="1"/>
    <xf numFmtId="0" fontId="7" fillId="0" borderId="12" xfId="0" applyFont="1" applyBorder="1"/>
    <xf numFmtId="0" fontId="7" fillId="0" borderId="13" xfId="0" applyFont="1" applyBorder="1"/>
    <xf numFmtId="166" fontId="7" fillId="0" borderId="13" xfId="1" applyNumberFormat="1" applyFont="1" applyBorder="1"/>
    <xf numFmtId="0" fontId="0" fillId="0" borderId="21" xfId="0" applyBorder="1"/>
    <xf numFmtId="166" fontId="0" fillId="0" borderId="15" xfId="1" applyNumberFormat="1" applyFont="1" applyBorder="1"/>
    <xf numFmtId="0" fontId="0" fillId="0" borderId="20" xfId="0" applyBorder="1"/>
    <xf numFmtId="166" fontId="0" fillId="0" borderId="13" xfId="1" applyNumberFormat="1" applyFont="1" applyBorder="1"/>
    <xf numFmtId="0" fontId="7" fillId="0" borderId="22" xfId="0" applyFont="1" applyBorder="1"/>
    <xf numFmtId="0" fontId="7" fillId="0" borderId="23" xfId="0" applyFont="1" applyBorder="1"/>
    <xf numFmtId="0" fontId="7" fillId="0" borderId="24" xfId="0" applyFont="1" applyBorder="1"/>
    <xf numFmtId="0" fontId="7" fillId="0" borderId="25" xfId="0" applyFont="1" applyBorder="1"/>
    <xf numFmtId="166" fontId="7" fillId="0" borderId="25" xfId="1" applyNumberFormat="1" applyFont="1" applyBorder="1"/>
    <xf numFmtId="9" fontId="0" fillId="0" borderId="15" xfId="0" applyNumberFormat="1" applyBorder="1"/>
    <xf numFmtId="0" fontId="9" fillId="0" borderId="0" xfId="0" applyFont="1"/>
    <xf numFmtId="0" fontId="9" fillId="0" borderId="26" xfId="0" applyFont="1" applyBorder="1"/>
    <xf numFmtId="0" fontId="10" fillId="0" borderId="26" xfId="0" applyFont="1" applyBorder="1"/>
    <xf numFmtId="0" fontId="0" fillId="0" borderId="26" xfId="0" applyBorder="1"/>
    <xf numFmtId="0" fontId="0" fillId="2" borderId="27" xfId="0" applyFill="1" applyBorder="1"/>
    <xf numFmtId="0" fontId="11" fillId="2" borderId="27" xfId="0" applyFont="1" applyFill="1" applyBorder="1"/>
    <xf numFmtId="0" fontId="11" fillId="2" borderId="27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0" fillId="2" borderId="27" xfId="0" applyFill="1" applyBorder="1" applyAlignment="1">
      <alignment horizontal="center"/>
    </xf>
    <xf numFmtId="0" fontId="0" fillId="2" borderId="9" xfId="0" applyFill="1" applyBorder="1"/>
    <xf numFmtId="0" fontId="11" fillId="2" borderId="9" xfId="0" applyFont="1" applyFill="1" applyBorder="1"/>
    <xf numFmtId="0" fontId="11" fillId="2" borderId="9" xfId="0" applyFont="1" applyFill="1" applyBorder="1" applyAlignment="1">
      <alignment horizontal="center"/>
    </xf>
    <xf numFmtId="0" fontId="0" fillId="2" borderId="4" xfId="0" applyFill="1" applyBorder="1"/>
    <xf numFmtId="0" fontId="11" fillId="2" borderId="4" xfId="0" applyFont="1" applyFill="1" applyBorder="1"/>
    <xf numFmtId="0" fontId="0" fillId="0" borderId="8" xfId="0" applyBorder="1"/>
    <xf numFmtId="0" fontId="9" fillId="0" borderId="8" xfId="0" applyFont="1" applyBorder="1"/>
    <xf numFmtId="3" fontId="0" fillId="3" borderId="8" xfId="0" applyNumberFormat="1" applyFill="1" applyBorder="1"/>
    <xf numFmtId="3" fontId="0" fillId="0" borderId="8" xfId="0" applyNumberFormat="1" applyBorder="1"/>
    <xf numFmtId="0" fontId="0" fillId="0" borderId="8" xfId="0" applyFont="1" applyBorder="1"/>
    <xf numFmtId="0" fontId="0" fillId="0" borderId="0" xfId="0" applyFont="1"/>
    <xf numFmtId="0" fontId="12" fillId="0" borderId="0" xfId="2"/>
    <xf numFmtId="0" fontId="13" fillId="0" borderId="0" xfId="2" applyFont="1" applyAlignment="1">
      <alignment horizontal="left" vertical="center"/>
    </xf>
    <xf numFmtId="0" fontId="14" fillId="0" borderId="0" xfId="2" applyFont="1"/>
    <xf numFmtId="0" fontId="8" fillId="0" borderId="27" xfId="2" applyFont="1" applyBorder="1" applyAlignment="1">
      <alignment horizontal="center"/>
    </xf>
    <xf numFmtId="14" fontId="8" fillId="0" borderId="4" xfId="2" applyNumberFormat="1" applyFont="1" applyBorder="1" applyAlignment="1">
      <alignment horizontal="center"/>
    </xf>
    <xf numFmtId="0" fontId="12" fillId="0" borderId="8" xfId="2" applyBorder="1" applyAlignment="1">
      <alignment horizontal="center"/>
    </xf>
    <xf numFmtId="0" fontId="17" fillId="0" borderId="0" xfId="2" applyFont="1"/>
    <xf numFmtId="3" fontId="12" fillId="0" borderId="8" xfId="3" applyNumberFormat="1" applyBorder="1"/>
    <xf numFmtId="0" fontId="17" fillId="0" borderId="8" xfId="2" applyFont="1" applyBorder="1"/>
    <xf numFmtId="0" fontId="7" fillId="0" borderId="8" xfId="2" applyFont="1" applyBorder="1"/>
    <xf numFmtId="0" fontId="12" fillId="0" borderId="8" xfId="2" applyBorder="1"/>
    <xf numFmtId="0" fontId="12" fillId="0" borderId="27" xfId="2" applyBorder="1" applyAlignment="1">
      <alignment horizontal="center"/>
    </xf>
    <xf numFmtId="0" fontId="12" fillId="0" borderId="27" xfId="2" applyBorder="1"/>
    <xf numFmtId="3" fontId="12" fillId="0" borderId="27" xfId="3" applyNumberFormat="1" applyBorder="1"/>
    <xf numFmtId="0" fontId="8" fillId="0" borderId="28" xfId="2" applyFont="1" applyBorder="1" applyAlignment="1">
      <alignment vertical="center"/>
    </xf>
    <xf numFmtId="0" fontId="18" fillId="0" borderId="29" xfId="2" applyFont="1" applyBorder="1" applyAlignment="1">
      <alignment vertical="center"/>
    </xf>
    <xf numFmtId="0" fontId="18" fillId="0" borderId="29" xfId="2" applyFont="1" applyBorder="1" applyAlignment="1">
      <alignment horizontal="center" vertical="center"/>
    </xf>
    <xf numFmtId="3" fontId="18" fillId="0" borderId="29" xfId="3" applyNumberFormat="1" applyFont="1" applyBorder="1" applyAlignment="1">
      <alignment vertical="center"/>
    </xf>
    <xf numFmtId="3" fontId="18" fillId="0" borderId="30" xfId="3" applyNumberFormat="1" applyFont="1" applyBorder="1" applyAlignment="1">
      <alignment vertical="center"/>
    </xf>
    <xf numFmtId="1" fontId="12" fillId="0" borderId="8" xfId="2" applyNumberFormat="1" applyBorder="1"/>
    <xf numFmtId="1" fontId="12" fillId="0" borderId="0" xfId="2" applyNumberFormat="1"/>
    <xf numFmtId="3" fontId="12" fillId="0" borderId="0" xfId="2" applyNumberFormat="1"/>
    <xf numFmtId="3" fontId="0" fillId="0" borderId="0" xfId="0" applyNumberFormat="1"/>
    <xf numFmtId="0" fontId="4" fillId="0" borderId="3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19" fillId="0" borderId="0" xfId="2" applyFont="1" applyAlignment="1">
      <alignment horizontal="center"/>
    </xf>
    <xf numFmtId="0" fontId="12" fillId="0" borderId="0" xfId="2" applyAlignment="1">
      <alignment horizontal="center"/>
    </xf>
    <xf numFmtId="0" fontId="15" fillId="0" borderId="0" xfId="2" applyFont="1" applyAlignment="1">
      <alignment horizontal="center"/>
    </xf>
    <xf numFmtId="0" fontId="8" fillId="0" borderId="27" xfId="2" applyFont="1" applyBorder="1" applyAlignment="1">
      <alignment horizontal="center" vertical="center"/>
    </xf>
    <xf numFmtId="0" fontId="8" fillId="0" borderId="4" xfId="2" applyFont="1" applyBorder="1" applyAlignment="1">
      <alignment horizontal="center" vertical="center"/>
    </xf>
    <xf numFmtId="0" fontId="16" fillId="0" borderId="27" xfId="2" applyFont="1" applyBorder="1" applyAlignment="1">
      <alignment horizontal="center" vertical="center"/>
    </xf>
    <xf numFmtId="0" fontId="16" fillId="0" borderId="4" xfId="2" applyFont="1" applyBorder="1" applyAlignment="1">
      <alignment horizontal="center" vertical="center"/>
    </xf>
  </cellXfs>
  <cellStyles count="4">
    <cellStyle name="Comma" xfId="1" builtinId="3"/>
    <cellStyle name="Comma_21.Aktivet Afatgjata Materiale  09" xfId="3"/>
    <cellStyle name="Normal" xfId="0" builtinId="0"/>
    <cellStyle name="Normal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2:E104"/>
  <sheetViews>
    <sheetView workbookViewId="0">
      <selection activeCell="C107" sqref="C107"/>
    </sheetView>
  </sheetViews>
  <sheetFormatPr defaultRowHeight="15"/>
  <cols>
    <col min="2" max="2" width="45.7109375" customWidth="1"/>
    <col min="3" max="3" width="10.7109375" customWidth="1"/>
    <col min="4" max="4" width="13" customWidth="1"/>
    <col min="5" max="5" width="11.85546875" customWidth="1"/>
  </cols>
  <sheetData>
    <row r="2" spans="1:5" ht="15.75">
      <c r="A2" s="1"/>
      <c r="B2" s="2" t="s">
        <v>0</v>
      </c>
      <c r="C2" s="1"/>
      <c r="D2" s="1"/>
      <c r="E2" s="1"/>
    </row>
    <row r="3" spans="1:5" ht="16.5" thickBot="1">
      <c r="A3" s="1"/>
      <c r="B3" s="2" t="s">
        <v>1</v>
      </c>
      <c r="C3" s="1"/>
      <c r="D3" s="1"/>
      <c r="E3" s="1"/>
    </row>
    <row r="4" spans="1:5" ht="16.5" thickBot="1">
      <c r="A4" s="3" t="s">
        <v>2</v>
      </c>
      <c r="B4" s="4" t="s">
        <v>3</v>
      </c>
      <c r="C4" s="108" t="s">
        <v>4</v>
      </c>
      <c r="D4" s="5" t="s">
        <v>5</v>
      </c>
      <c r="E4" s="5" t="s">
        <v>6</v>
      </c>
    </row>
    <row r="5" spans="1:5">
      <c r="A5" s="6"/>
      <c r="B5" s="7" t="s">
        <v>7</v>
      </c>
      <c r="C5" s="109"/>
      <c r="D5" s="8" t="s">
        <v>8</v>
      </c>
      <c r="E5" s="8" t="s">
        <v>8</v>
      </c>
    </row>
    <row r="6" spans="1:5">
      <c r="A6" s="9" t="s">
        <v>9</v>
      </c>
      <c r="B6" s="10" t="s">
        <v>10</v>
      </c>
      <c r="C6" s="11"/>
      <c r="D6" s="12"/>
      <c r="E6" s="12"/>
    </row>
    <row r="7" spans="1:5">
      <c r="A7" s="9">
        <v>1</v>
      </c>
      <c r="B7" s="10" t="s">
        <v>11</v>
      </c>
      <c r="C7" s="9"/>
      <c r="D7" s="13">
        <v>42392655</v>
      </c>
      <c r="E7" s="13">
        <v>12411492</v>
      </c>
    </row>
    <row r="8" spans="1:5">
      <c r="A8" s="9">
        <v>2</v>
      </c>
      <c r="B8" s="10" t="s">
        <v>12</v>
      </c>
      <c r="C8" s="9"/>
      <c r="D8" s="10"/>
      <c r="E8" s="10"/>
    </row>
    <row r="9" spans="1:5">
      <c r="A9" s="9" t="s">
        <v>13</v>
      </c>
      <c r="B9" s="14" t="s">
        <v>14</v>
      </c>
      <c r="C9" s="11"/>
      <c r="D9" s="15"/>
      <c r="E9" s="15"/>
    </row>
    <row r="10" spans="1:5">
      <c r="A10" s="9" t="s">
        <v>15</v>
      </c>
      <c r="B10" s="14" t="s">
        <v>16</v>
      </c>
      <c r="C10" s="11"/>
      <c r="D10" s="12"/>
      <c r="E10" s="12"/>
    </row>
    <row r="11" spans="1:5">
      <c r="A11" s="9"/>
      <c r="B11" s="10" t="s">
        <v>17</v>
      </c>
      <c r="C11" s="11"/>
      <c r="D11" s="16"/>
      <c r="E11" s="16"/>
    </row>
    <row r="12" spans="1:5">
      <c r="A12" s="9">
        <v>3</v>
      </c>
      <c r="B12" s="10" t="s">
        <v>18</v>
      </c>
      <c r="C12" s="9"/>
      <c r="D12" s="10"/>
      <c r="E12" s="10"/>
    </row>
    <row r="13" spans="1:5">
      <c r="A13" s="9" t="s">
        <v>13</v>
      </c>
      <c r="B13" s="14" t="s">
        <v>19</v>
      </c>
      <c r="C13" s="11"/>
      <c r="D13" s="17">
        <v>50700310</v>
      </c>
      <c r="E13" s="17">
        <v>66747317</v>
      </c>
    </row>
    <row r="14" spans="1:5">
      <c r="A14" s="9" t="s">
        <v>15</v>
      </c>
      <c r="B14" s="14" t="s">
        <v>20</v>
      </c>
      <c r="C14" s="11"/>
      <c r="D14" s="17">
        <v>13546407</v>
      </c>
      <c r="E14" s="17">
        <v>12617635</v>
      </c>
    </row>
    <row r="15" spans="1:5">
      <c r="A15" s="9" t="s">
        <v>21</v>
      </c>
      <c r="B15" s="14" t="s">
        <v>22</v>
      </c>
      <c r="C15" s="11"/>
      <c r="D15" s="17"/>
      <c r="E15" s="17"/>
    </row>
    <row r="16" spans="1:5">
      <c r="A16" s="9" t="s">
        <v>23</v>
      </c>
      <c r="B16" s="14" t="s">
        <v>24</v>
      </c>
      <c r="C16" s="11"/>
      <c r="D16" s="12"/>
      <c r="E16" s="12"/>
    </row>
    <row r="17" spans="1:5">
      <c r="A17" s="9" t="s">
        <v>25</v>
      </c>
      <c r="B17" s="14" t="s">
        <v>26</v>
      </c>
      <c r="C17" s="11"/>
      <c r="D17" s="12"/>
      <c r="E17" s="12"/>
    </row>
    <row r="18" spans="1:5">
      <c r="A18" s="9"/>
      <c r="B18" s="10" t="s">
        <v>27</v>
      </c>
      <c r="C18" s="11"/>
      <c r="D18" s="18">
        <f>SUM(D13:D17)</f>
        <v>64246717</v>
      </c>
      <c r="E18" s="18">
        <f>SUM(E13:E17)</f>
        <v>79364952</v>
      </c>
    </row>
    <row r="19" spans="1:5">
      <c r="A19" s="9">
        <v>4</v>
      </c>
      <c r="B19" s="10" t="s">
        <v>28</v>
      </c>
      <c r="C19" s="11"/>
      <c r="D19" s="12"/>
      <c r="E19" s="12"/>
    </row>
    <row r="20" spans="1:5">
      <c r="A20" s="9" t="s">
        <v>13</v>
      </c>
      <c r="B20" s="14" t="s">
        <v>29</v>
      </c>
      <c r="C20" s="11"/>
      <c r="D20" s="19">
        <v>604058</v>
      </c>
      <c r="E20" s="19">
        <v>2408567</v>
      </c>
    </row>
    <row r="21" spans="1:5">
      <c r="A21" s="9" t="s">
        <v>15</v>
      </c>
      <c r="B21" s="14" t="s">
        <v>30</v>
      </c>
      <c r="C21" s="11"/>
      <c r="D21" s="19">
        <v>6042528</v>
      </c>
      <c r="E21" s="19">
        <v>7805355</v>
      </c>
    </row>
    <row r="22" spans="1:5">
      <c r="A22" s="9" t="s">
        <v>21</v>
      </c>
      <c r="B22" s="14" t="s">
        <v>31</v>
      </c>
      <c r="C22" s="11"/>
      <c r="D22" s="20">
        <v>7748683</v>
      </c>
      <c r="E22" s="20">
        <v>7948446</v>
      </c>
    </row>
    <row r="23" spans="1:5">
      <c r="A23" s="9" t="s">
        <v>23</v>
      </c>
      <c r="B23" s="14" t="s">
        <v>32</v>
      </c>
      <c r="C23" s="11"/>
      <c r="D23" s="17">
        <v>4184000</v>
      </c>
      <c r="E23" s="17">
        <v>4050000</v>
      </c>
    </row>
    <row r="24" spans="1:5">
      <c r="A24" s="9" t="s">
        <v>25</v>
      </c>
      <c r="B24" s="14" t="s">
        <v>33</v>
      </c>
      <c r="C24" s="11"/>
      <c r="D24" s="12"/>
      <c r="E24" s="12"/>
    </row>
    <row r="25" spans="1:5">
      <c r="A25" s="9"/>
      <c r="B25" s="10" t="s">
        <v>34</v>
      </c>
      <c r="C25" s="11"/>
      <c r="D25" s="18">
        <f>SUM(D20:D24)</f>
        <v>18579269</v>
      </c>
      <c r="E25" s="18">
        <f>SUM(E20:E24)</f>
        <v>22212368</v>
      </c>
    </row>
    <row r="26" spans="1:5">
      <c r="A26" s="9">
        <v>5</v>
      </c>
      <c r="B26" s="10" t="s">
        <v>35</v>
      </c>
      <c r="C26" s="11"/>
      <c r="D26" s="12"/>
      <c r="E26" s="12"/>
    </row>
    <row r="27" spans="1:5">
      <c r="A27" s="9">
        <v>6</v>
      </c>
      <c r="B27" s="10" t="s">
        <v>36</v>
      </c>
      <c r="C27" s="11"/>
      <c r="D27" s="12"/>
      <c r="E27" s="12"/>
    </row>
    <row r="28" spans="1:5">
      <c r="A28" s="9">
        <v>7</v>
      </c>
      <c r="B28" s="10" t="s">
        <v>37</v>
      </c>
      <c r="C28" s="11"/>
      <c r="D28" s="16"/>
      <c r="E28" s="16"/>
    </row>
    <row r="29" spans="1:5">
      <c r="A29" s="9"/>
      <c r="B29" s="10" t="s">
        <v>38</v>
      </c>
      <c r="C29" s="11"/>
      <c r="D29" s="18">
        <f>D7+D18+D25</f>
        <v>125218641</v>
      </c>
      <c r="E29" s="18">
        <f>E7+E18+E25</f>
        <v>113988812</v>
      </c>
    </row>
    <row r="30" spans="1:5">
      <c r="A30" s="9" t="s">
        <v>39</v>
      </c>
      <c r="B30" s="10" t="s">
        <v>40</v>
      </c>
      <c r="C30" s="11"/>
      <c r="D30" s="12"/>
      <c r="E30" s="12"/>
    </row>
    <row r="31" spans="1:5">
      <c r="A31" s="9">
        <v>1</v>
      </c>
      <c r="B31" s="10" t="s">
        <v>41</v>
      </c>
      <c r="C31" s="11"/>
      <c r="D31" s="12"/>
      <c r="E31" s="12"/>
    </row>
    <row r="32" spans="1:5">
      <c r="A32" s="9" t="s">
        <v>13</v>
      </c>
      <c r="B32" s="14" t="s">
        <v>42</v>
      </c>
      <c r="C32" s="11"/>
      <c r="D32" s="19"/>
      <c r="E32" s="19"/>
    </row>
    <row r="33" spans="1:5">
      <c r="A33" s="9" t="s">
        <v>15</v>
      </c>
      <c r="B33" s="14" t="s">
        <v>43</v>
      </c>
      <c r="C33" s="11"/>
      <c r="D33" s="12"/>
      <c r="E33" s="12"/>
    </row>
    <row r="34" spans="1:5">
      <c r="A34" s="9" t="s">
        <v>21</v>
      </c>
      <c r="B34" s="14" t="s">
        <v>44</v>
      </c>
      <c r="C34" s="11"/>
      <c r="D34" s="12"/>
      <c r="E34" s="12"/>
    </row>
    <row r="35" spans="1:5">
      <c r="A35" s="9" t="s">
        <v>23</v>
      </c>
      <c r="B35" s="14" t="s">
        <v>45</v>
      </c>
      <c r="C35" s="11"/>
      <c r="D35" s="21"/>
      <c r="E35" s="21"/>
    </row>
    <row r="36" spans="1:5">
      <c r="A36" s="9"/>
      <c r="B36" s="10" t="s">
        <v>46</v>
      </c>
      <c r="C36" s="11"/>
      <c r="D36" s="18"/>
      <c r="E36" s="18"/>
    </row>
    <row r="37" spans="1:5">
      <c r="A37" s="9">
        <v>2</v>
      </c>
      <c r="B37" s="10" t="s">
        <v>47</v>
      </c>
      <c r="C37" s="9"/>
      <c r="D37" s="10"/>
      <c r="E37" s="10"/>
    </row>
    <row r="38" spans="1:5">
      <c r="A38" s="9" t="s">
        <v>13</v>
      </c>
      <c r="B38" s="14" t="s">
        <v>48</v>
      </c>
      <c r="C38" s="11"/>
      <c r="D38" s="21">
        <v>6322800</v>
      </c>
      <c r="E38" s="21">
        <v>6322800</v>
      </c>
    </row>
    <row r="39" spans="1:5">
      <c r="A39" s="9" t="s">
        <v>15</v>
      </c>
      <c r="B39" s="14" t="s">
        <v>49</v>
      </c>
      <c r="C39" s="11"/>
      <c r="D39" s="19">
        <v>4041485</v>
      </c>
      <c r="E39" s="19">
        <v>4254195</v>
      </c>
    </row>
    <row r="40" spans="1:5">
      <c r="A40" s="9" t="s">
        <v>21</v>
      </c>
      <c r="B40" s="14" t="s">
        <v>50</v>
      </c>
      <c r="C40" s="11"/>
      <c r="D40" s="19">
        <v>6708594</v>
      </c>
      <c r="E40" s="19">
        <v>7546783</v>
      </c>
    </row>
    <row r="41" spans="1:5" ht="15.75">
      <c r="A41" s="22" t="s">
        <v>23</v>
      </c>
      <c r="B41" s="23" t="s">
        <v>51</v>
      </c>
      <c r="C41" s="11"/>
      <c r="D41" s="17">
        <v>113313</v>
      </c>
      <c r="E41" s="17">
        <v>141641</v>
      </c>
    </row>
    <row r="42" spans="1:5">
      <c r="A42" s="9" t="s">
        <v>25</v>
      </c>
      <c r="B42" s="14" t="s">
        <v>52</v>
      </c>
      <c r="C42" s="11"/>
      <c r="D42" s="17">
        <v>33285</v>
      </c>
      <c r="E42" s="17">
        <v>41606</v>
      </c>
    </row>
    <row r="43" spans="1:5">
      <c r="A43" s="9" t="s">
        <v>53</v>
      </c>
      <c r="B43" s="14" t="s">
        <v>54</v>
      </c>
      <c r="C43" s="11"/>
      <c r="D43" s="24"/>
      <c r="E43" s="24"/>
    </row>
    <row r="44" spans="1:5">
      <c r="A44" s="9"/>
      <c r="B44" s="10" t="s">
        <v>17</v>
      </c>
      <c r="C44" s="11"/>
      <c r="D44" s="13">
        <f>SUM(D38:D43)</f>
        <v>17219477</v>
      </c>
      <c r="E44" s="13">
        <f>SUM(E38:E43)</f>
        <v>18307025</v>
      </c>
    </row>
    <row r="45" spans="1:5">
      <c r="A45" s="9">
        <v>3</v>
      </c>
      <c r="B45" s="10" t="s">
        <v>55</v>
      </c>
      <c r="C45" s="9"/>
      <c r="D45" s="10"/>
      <c r="E45" s="10"/>
    </row>
    <row r="46" spans="1:5">
      <c r="A46" s="9">
        <v>4</v>
      </c>
      <c r="B46" s="10" t="s">
        <v>56</v>
      </c>
      <c r="C46" s="9"/>
      <c r="D46" s="10"/>
      <c r="E46" s="10"/>
    </row>
    <row r="47" spans="1:5">
      <c r="A47" s="9" t="s">
        <v>13</v>
      </c>
      <c r="B47" s="14" t="s">
        <v>57</v>
      </c>
      <c r="C47" s="11"/>
      <c r="D47" s="12"/>
      <c r="E47" s="12"/>
    </row>
    <row r="48" spans="1:5">
      <c r="A48" s="9" t="s">
        <v>15</v>
      </c>
      <c r="B48" s="14" t="s">
        <v>58</v>
      </c>
      <c r="C48" s="11"/>
      <c r="D48" s="12"/>
      <c r="E48" s="12"/>
    </row>
    <row r="49" spans="1:5">
      <c r="A49" s="9" t="s">
        <v>21</v>
      </c>
      <c r="B49" s="14" t="s">
        <v>59</v>
      </c>
      <c r="C49" s="11"/>
      <c r="D49" s="12"/>
      <c r="E49" s="12"/>
    </row>
    <row r="50" spans="1:5">
      <c r="A50" s="9"/>
      <c r="B50" s="10" t="s">
        <v>34</v>
      </c>
      <c r="C50" s="11"/>
      <c r="D50" s="12">
        <v>0</v>
      </c>
      <c r="E50" s="12">
        <v>0</v>
      </c>
    </row>
    <row r="51" spans="1:5">
      <c r="A51" s="9"/>
      <c r="B51" s="10"/>
      <c r="C51" s="11"/>
      <c r="D51" s="12"/>
      <c r="E51" s="12"/>
    </row>
    <row r="52" spans="1:5">
      <c r="A52" s="9">
        <v>5</v>
      </c>
      <c r="B52" s="10" t="s">
        <v>60</v>
      </c>
      <c r="C52" s="11"/>
      <c r="D52" s="12">
        <v>0</v>
      </c>
      <c r="E52" s="12">
        <v>0</v>
      </c>
    </row>
    <row r="53" spans="1:5">
      <c r="A53" s="9">
        <v>6</v>
      </c>
      <c r="B53" s="10" t="s">
        <v>61</v>
      </c>
      <c r="C53" s="25"/>
      <c r="D53" s="17"/>
      <c r="E53" s="17"/>
    </row>
    <row r="54" spans="1:5">
      <c r="A54" s="9"/>
      <c r="B54" s="10" t="s">
        <v>62</v>
      </c>
      <c r="C54" s="11"/>
      <c r="D54" s="16">
        <f>D44</f>
        <v>17219477</v>
      </c>
      <c r="E54" s="16">
        <f>SUM(E44:E53)</f>
        <v>18307025</v>
      </c>
    </row>
    <row r="55" spans="1:5">
      <c r="A55" s="9"/>
      <c r="B55" s="10" t="s">
        <v>63</v>
      </c>
      <c r="C55" s="11"/>
      <c r="D55" s="13">
        <f>D54+D29</f>
        <v>142438118</v>
      </c>
      <c r="E55" s="13">
        <f>E54+E29</f>
        <v>132295837</v>
      </c>
    </row>
    <row r="56" spans="1:5">
      <c r="A56" s="9"/>
      <c r="B56" s="1"/>
      <c r="C56" s="11"/>
      <c r="D56" s="12"/>
      <c r="E56" s="12"/>
    </row>
    <row r="57" spans="1:5">
      <c r="A57" s="9"/>
      <c r="B57" s="26" t="s">
        <v>64</v>
      </c>
      <c r="C57" s="9"/>
      <c r="D57" s="10"/>
      <c r="E57" s="10"/>
    </row>
    <row r="58" spans="1:5">
      <c r="A58" s="9" t="s">
        <v>9</v>
      </c>
      <c r="B58" s="10" t="s">
        <v>65</v>
      </c>
      <c r="C58" s="11"/>
      <c r="D58" s="12"/>
      <c r="E58" s="12"/>
    </row>
    <row r="59" spans="1:5">
      <c r="A59" s="9">
        <v>1</v>
      </c>
      <c r="B59" s="10" t="s">
        <v>66</v>
      </c>
      <c r="C59" s="9"/>
      <c r="D59" s="10"/>
      <c r="E59" s="10"/>
    </row>
    <row r="60" spans="1:5">
      <c r="A60" s="9">
        <v>2</v>
      </c>
      <c r="B60" s="12" t="s">
        <v>67</v>
      </c>
      <c r="C60" s="11"/>
      <c r="D60" s="12"/>
      <c r="E60" s="12"/>
    </row>
    <row r="61" spans="1:5">
      <c r="A61" s="9" t="s">
        <v>13</v>
      </c>
      <c r="B61" s="14" t="s">
        <v>68</v>
      </c>
      <c r="C61" s="11"/>
      <c r="D61" s="12"/>
      <c r="E61" s="12"/>
    </row>
    <row r="62" spans="1:5">
      <c r="A62" s="9" t="s">
        <v>15</v>
      </c>
      <c r="B62" s="14" t="s">
        <v>69</v>
      </c>
      <c r="C62" s="11"/>
      <c r="D62" s="12"/>
      <c r="E62" s="12"/>
    </row>
    <row r="63" spans="1:5">
      <c r="A63" s="9" t="s">
        <v>21</v>
      </c>
      <c r="B63" s="14" t="s">
        <v>70</v>
      </c>
      <c r="C63" s="11"/>
      <c r="D63" s="12"/>
      <c r="E63" s="12"/>
    </row>
    <row r="64" spans="1:5">
      <c r="A64" s="9"/>
      <c r="B64" s="10" t="s">
        <v>17</v>
      </c>
      <c r="C64" s="11"/>
      <c r="D64" s="12"/>
      <c r="E64" s="12"/>
    </row>
    <row r="65" spans="1:5">
      <c r="A65" s="9">
        <v>3</v>
      </c>
      <c r="B65" s="12" t="s">
        <v>71</v>
      </c>
      <c r="C65" s="11"/>
      <c r="D65" s="12"/>
      <c r="E65" s="12"/>
    </row>
    <row r="66" spans="1:5">
      <c r="A66" s="9" t="s">
        <v>13</v>
      </c>
      <c r="B66" s="14" t="s">
        <v>72</v>
      </c>
      <c r="C66" s="11"/>
      <c r="D66" s="17">
        <v>9006325</v>
      </c>
      <c r="E66" s="17">
        <v>9277662</v>
      </c>
    </row>
    <row r="67" spans="1:5">
      <c r="A67" s="9" t="s">
        <v>15</v>
      </c>
      <c r="B67" s="14" t="s">
        <v>73</v>
      </c>
      <c r="C67" s="11"/>
      <c r="D67" s="17">
        <v>1659300</v>
      </c>
      <c r="E67" s="17">
        <v>1623855</v>
      </c>
    </row>
    <row r="68" spans="1:5">
      <c r="A68" s="9" t="s">
        <v>21</v>
      </c>
      <c r="B68" s="14" t="s">
        <v>74</v>
      </c>
      <c r="C68" s="11"/>
      <c r="D68" s="17">
        <v>740667</v>
      </c>
      <c r="E68" s="17">
        <v>481799</v>
      </c>
    </row>
    <row r="69" spans="1:5">
      <c r="A69" s="9" t="s">
        <v>23</v>
      </c>
      <c r="B69" s="14" t="s">
        <v>75</v>
      </c>
      <c r="C69" s="11"/>
      <c r="D69" s="17">
        <v>33313835</v>
      </c>
      <c r="E69" s="17">
        <v>25828582</v>
      </c>
    </row>
    <row r="70" spans="1:5">
      <c r="A70" s="9" t="s">
        <v>25</v>
      </c>
      <c r="B70" s="14" t="s">
        <v>76</v>
      </c>
      <c r="C70" s="11"/>
      <c r="D70" s="27"/>
      <c r="E70" s="27"/>
    </row>
    <row r="71" spans="1:5">
      <c r="A71" s="9"/>
      <c r="B71" s="10" t="s">
        <v>27</v>
      </c>
      <c r="C71" s="11"/>
      <c r="D71" s="18">
        <f>SUM(D66:D70)</f>
        <v>44720127</v>
      </c>
      <c r="E71" s="18">
        <f>SUM(E66:E70)</f>
        <v>37211898</v>
      </c>
    </row>
    <row r="72" spans="1:5">
      <c r="A72" s="11">
        <v>4</v>
      </c>
      <c r="B72" s="12" t="s">
        <v>77</v>
      </c>
      <c r="C72" s="11"/>
      <c r="D72" s="12"/>
      <c r="E72" s="12"/>
    </row>
    <row r="73" spans="1:5">
      <c r="A73" s="9">
        <v>5</v>
      </c>
      <c r="B73" s="12" t="s">
        <v>78</v>
      </c>
      <c r="C73" s="11"/>
      <c r="D73" s="12"/>
      <c r="E73" s="12"/>
    </row>
    <row r="74" spans="1:5">
      <c r="A74" s="9"/>
      <c r="B74" s="10" t="s">
        <v>79</v>
      </c>
      <c r="C74" s="11"/>
      <c r="D74" s="13">
        <f>SUM(D71:D73)</f>
        <v>44720127</v>
      </c>
      <c r="E74" s="13">
        <f>SUM(E71:E73)</f>
        <v>37211898</v>
      </c>
    </row>
    <row r="75" spans="1:5">
      <c r="A75" s="9" t="s">
        <v>39</v>
      </c>
      <c r="B75" s="10" t="s">
        <v>80</v>
      </c>
      <c r="C75" s="11"/>
      <c r="D75" s="12"/>
      <c r="E75" s="12"/>
    </row>
    <row r="76" spans="1:5">
      <c r="A76" s="9">
        <v>1</v>
      </c>
      <c r="B76" s="12" t="s">
        <v>81</v>
      </c>
      <c r="C76" s="11"/>
      <c r="D76" s="12"/>
      <c r="E76" s="12"/>
    </row>
    <row r="77" spans="1:5">
      <c r="A77" s="9" t="s">
        <v>13</v>
      </c>
      <c r="B77" s="14" t="s">
        <v>82</v>
      </c>
      <c r="C77" s="11"/>
      <c r="D77" s="21"/>
      <c r="E77" s="21"/>
    </row>
    <row r="78" spans="1:5">
      <c r="A78" s="9" t="s">
        <v>15</v>
      </c>
      <c r="B78" s="14" t="s">
        <v>83</v>
      </c>
      <c r="C78" s="11"/>
      <c r="D78" s="12"/>
      <c r="E78" s="12"/>
    </row>
    <row r="79" spans="1:5">
      <c r="A79" s="9"/>
      <c r="B79" s="10" t="s">
        <v>84</v>
      </c>
      <c r="C79" s="11"/>
      <c r="D79" s="18"/>
      <c r="E79" s="18"/>
    </row>
    <row r="80" spans="1:5">
      <c r="A80" s="9">
        <v>2</v>
      </c>
      <c r="B80" s="12" t="s">
        <v>85</v>
      </c>
      <c r="C80" s="11"/>
      <c r="D80" s="16"/>
      <c r="E80" s="16"/>
    </row>
    <row r="81" spans="1:5">
      <c r="A81" s="9">
        <v>3</v>
      </c>
      <c r="B81" s="12" t="s">
        <v>86</v>
      </c>
      <c r="C81" s="11"/>
      <c r="D81" s="19"/>
      <c r="E81" s="19"/>
    </row>
    <row r="82" spans="1:5">
      <c r="A82" s="9">
        <v>4</v>
      </c>
      <c r="B82" s="12" t="s">
        <v>77</v>
      </c>
      <c r="C82" s="11"/>
      <c r="D82" s="13"/>
      <c r="E82" s="13"/>
    </row>
    <row r="83" spans="1:5">
      <c r="A83" s="9"/>
      <c r="B83" s="10" t="s">
        <v>87</v>
      </c>
      <c r="C83" s="11"/>
      <c r="D83" s="16"/>
      <c r="E83" s="16"/>
    </row>
    <row r="84" spans="1:5">
      <c r="A84" s="9"/>
      <c r="B84" s="10" t="s">
        <v>88</v>
      </c>
      <c r="C84" s="11"/>
      <c r="D84" s="13">
        <f>SUM(D74:D83)</f>
        <v>44720127</v>
      </c>
      <c r="E84" s="13">
        <f>SUM(E74:E83)</f>
        <v>37211898</v>
      </c>
    </row>
    <row r="85" spans="1:5">
      <c r="A85" s="9"/>
      <c r="B85" s="10"/>
      <c r="C85" s="11"/>
      <c r="D85" s="12"/>
      <c r="E85" s="12"/>
    </row>
    <row r="86" spans="1:5">
      <c r="A86" s="9" t="s">
        <v>89</v>
      </c>
      <c r="B86" s="10" t="s">
        <v>90</v>
      </c>
      <c r="C86" s="11"/>
      <c r="D86" s="12"/>
      <c r="E86" s="12"/>
    </row>
    <row r="87" spans="1:5">
      <c r="A87" s="9">
        <v>1</v>
      </c>
      <c r="B87" s="12" t="s">
        <v>91</v>
      </c>
      <c r="C87" s="11"/>
      <c r="D87" s="12"/>
      <c r="E87" s="12"/>
    </row>
    <row r="88" spans="1:5" ht="27">
      <c r="A88" s="9">
        <v>2</v>
      </c>
      <c r="B88" s="12" t="s">
        <v>92</v>
      </c>
      <c r="C88" s="11"/>
      <c r="D88" s="12"/>
      <c r="E88" s="12"/>
    </row>
    <row r="89" spans="1:5">
      <c r="A89" s="9">
        <v>3</v>
      </c>
      <c r="B89" s="12" t="s">
        <v>93</v>
      </c>
      <c r="C89" s="11"/>
      <c r="D89" s="19">
        <v>80000000</v>
      </c>
      <c r="E89" s="19">
        <v>80000000</v>
      </c>
    </row>
    <row r="90" spans="1:5">
      <c r="A90" s="9">
        <v>4</v>
      </c>
      <c r="B90" s="12" t="s">
        <v>94</v>
      </c>
      <c r="C90" s="11"/>
      <c r="D90" s="19"/>
      <c r="E90" s="19"/>
    </row>
    <row r="91" spans="1:5">
      <c r="A91" s="9">
        <v>5</v>
      </c>
      <c r="B91" s="12" t="s">
        <v>95</v>
      </c>
      <c r="C91" s="11"/>
      <c r="D91" s="19"/>
      <c r="E91" s="19"/>
    </row>
    <row r="92" spans="1:5">
      <c r="A92" s="9">
        <v>6</v>
      </c>
      <c r="B92" s="12" t="s">
        <v>96</v>
      </c>
      <c r="C92" s="11"/>
      <c r="D92" s="19"/>
      <c r="E92" s="19"/>
    </row>
    <row r="93" spans="1:5">
      <c r="A93" s="9">
        <v>7</v>
      </c>
      <c r="B93" s="12" t="s">
        <v>97</v>
      </c>
      <c r="C93" s="11"/>
      <c r="D93" s="19">
        <v>6638659</v>
      </c>
      <c r="E93" s="19">
        <v>6200925</v>
      </c>
    </row>
    <row r="94" spans="1:5">
      <c r="A94" s="9">
        <v>8</v>
      </c>
      <c r="B94" s="12" t="s">
        <v>98</v>
      </c>
      <c r="C94" s="11"/>
      <c r="D94" s="19">
        <v>128332</v>
      </c>
      <c r="E94" s="19">
        <v>128332</v>
      </c>
    </row>
    <row r="95" spans="1:5">
      <c r="A95" s="9">
        <v>9</v>
      </c>
      <c r="B95" s="12" t="s">
        <v>99</v>
      </c>
      <c r="C95" s="11"/>
      <c r="D95" s="19"/>
      <c r="E95" s="19"/>
    </row>
    <row r="96" spans="1:5">
      <c r="A96" s="9">
        <v>10</v>
      </c>
      <c r="B96" s="12" t="s">
        <v>100</v>
      </c>
      <c r="C96" s="11"/>
      <c r="D96" s="19">
        <v>10951000</v>
      </c>
      <c r="E96" s="19">
        <v>8754682</v>
      </c>
    </row>
    <row r="97" spans="1:5">
      <c r="A97" s="9"/>
      <c r="B97" s="10" t="s">
        <v>101</v>
      </c>
      <c r="C97" s="11"/>
      <c r="D97" s="13">
        <f>SUM(D89:D96)</f>
        <v>97717991</v>
      </c>
      <c r="E97" s="13">
        <f>SUM(E89:E96)</f>
        <v>95083939</v>
      </c>
    </row>
    <row r="98" spans="1:5">
      <c r="A98" s="9"/>
      <c r="B98" s="10"/>
      <c r="C98" s="11"/>
      <c r="D98" s="12"/>
      <c r="E98" s="12"/>
    </row>
    <row r="99" spans="1:5">
      <c r="A99" s="9"/>
      <c r="B99" s="10" t="s">
        <v>102</v>
      </c>
      <c r="C99" s="11"/>
      <c r="D99" s="18">
        <f>D97+D84</f>
        <v>142438118</v>
      </c>
      <c r="E99" s="18">
        <f>E97+E84</f>
        <v>132295837</v>
      </c>
    </row>
    <row r="102" spans="1:5">
      <c r="B102" t="s">
        <v>103</v>
      </c>
      <c r="C102" t="s">
        <v>105</v>
      </c>
    </row>
    <row r="104" spans="1:5">
      <c r="B104" t="s">
        <v>104</v>
      </c>
      <c r="C104" t="s">
        <v>106</v>
      </c>
    </row>
  </sheetData>
  <mergeCells count="1">
    <mergeCell ref="C4:C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49"/>
  <sheetViews>
    <sheetView tabSelected="1" workbookViewId="0">
      <selection activeCell="D48" sqref="D48"/>
    </sheetView>
  </sheetViews>
  <sheetFormatPr defaultRowHeight="15"/>
  <cols>
    <col min="1" max="1" width="5.7109375" customWidth="1"/>
    <col min="2" max="2" width="6.7109375" customWidth="1"/>
    <col min="5" max="5" width="11.28515625" customWidth="1"/>
    <col min="7" max="7" width="16.42578125" customWidth="1"/>
    <col min="9" max="9" width="12.7109375" customWidth="1"/>
  </cols>
  <sheetData>
    <row r="1" spans="1:9">
      <c r="A1" s="28"/>
      <c r="B1" s="28" t="s">
        <v>107</v>
      </c>
      <c r="C1" s="28"/>
    </row>
    <row r="2" spans="1:9">
      <c r="A2" s="29" t="s">
        <v>108</v>
      </c>
      <c r="B2" s="29"/>
      <c r="C2" s="29"/>
      <c r="D2" s="29">
        <v>2013</v>
      </c>
    </row>
    <row r="3" spans="1:9">
      <c r="D3" s="30"/>
      <c r="E3" s="28" t="s">
        <v>109</v>
      </c>
      <c r="F3" s="28"/>
      <c r="G3" s="28"/>
      <c r="H3" s="28"/>
      <c r="I3" s="28"/>
    </row>
    <row r="4" spans="1:9">
      <c r="A4" s="29"/>
      <c r="B4" s="29"/>
      <c r="C4" s="29"/>
      <c r="D4" s="29"/>
      <c r="E4" s="29"/>
      <c r="F4" s="29"/>
      <c r="G4" s="29"/>
      <c r="H4" s="29"/>
      <c r="I4" s="29"/>
    </row>
    <row r="5" spans="1:9">
      <c r="A5" s="31" t="s">
        <v>110</v>
      </c>
      <c r="B5" s="32"/>
      <c r="C5" s="32" t="s">
        <v>111</v>
      </c>
      <c r="D5" s="32"/>
      <c r="E5" s="33"/>
      <c r="F5" s="32" t="s">
        <v>112</v>
      </c>
      <c r="G5" s="33"/>
      <c r="H5" s="32" t="s">
        <v>113</v>
      </c>
      <c r="I5" s="33"/>
    </row>
    <row r="6" spans="1:9">
      <c r="A6" s="34"/>
      <c r="B6" s="29"/>
      <c r="C6" s="29"/>
      <c r="D6" s="29"/>
      <c r="E6" s="35"/>
      <c r="F6" s="29" t="s">
        <v>114</v>
      </c>
      <c r="G6" s="35"/>
      <c r="H6" s="29" t="s">
        <v>115</v>
      </c>
      <c r="I6" s="35"/>
    </row>
    <row r="7" spans="1:9">
      <c r="A7" s="36" t="s">
        <v>116</v>
      </c>
      <c r="B7" s="37" t="s">
        <v>117</v>
      </c>
      <c r="C7" s="38"/>
      <c r="D7" s="38"/>
      <c r="E7" s="39"/>
      <c r="F7" s="40"/>
      <c r="G7" s="41"/>
      <c r="H7" s="40"/>
      <c r="I7" s="41"/>
    </row>
    <row r="8" spans="1:9">
      <c r="A8" s="42"/>
      <c r="B8" s="37" t="s">
        <v>118</v>
      </c>
      <c r="C8" s="38"/>
      <c r="D8" s="38"/>
      <c r="E8" s="39"/>
      <c r="F8" s="37"/>
      <c r="G8" s="43">
        <v>66303581</v>
      </c>
      <c r="H8" s="37"/>
      <c r="I8" s="43">
        <v>60443277</v>
      </c>
    </row>
    <row r="9" spans="1:9">
      <c r="A9" s="42"/>
      <c r="B9" s="40" t="s">
        <v>119</v>
      </c>
      <c r="C9" s="44" t="s">
        <v>120</v>
      </c>
      <c r="D9" s="44"/>
      <c r="E9" s="41"/>
      <c r="F9" s="40"/>
      <c r="G9" s="45"/>
      <c r="H9" s="40"/>
      <c r="I9" s="45"/>
    </row>
    <row r="10" spans="1:9">
      <c r="A10" s="42"/>
      <c r="B10" s="40" t="s">
        <v>119</v>
      </c>
      <c r="C10" s="44" t="s">
        <v>121</v>
      </c>
      <c r="D10" s="44"/>
      <c r="E10" s="41"/>
      <c r="F10" s="40"/>
      <c r="G10" s="45">
        <v>66303581</v>
      </c>
      <c r="H10" s="40"/>
      <c r="I10" s="45">
        <v>60443277</v>
      </c>
    </row>
    <row r="11" spans="1:9">
      <c r="A11" s="42"/>
      <c r="B11" s="40" t="s">
        <v>119</v>
      </c>
      <c r="C11" s="44" t="s">
        <v>122</v>
      </c>
      <c r="D11" s="44"/>
      <c r="E11" s="41"/>
      <c r="F11" s="40"/>
      <c r="G11" s="45"/>
      <c r="H11" s="40"/>
      <c r="I11" s="45"/>
    </row>
    <row r="12" spans="1:9">
      <c r="A12" s="36"/>
      <c r="B12" s="37" t="s">
        <v>123</v>
      </c>
      <c r="C12" s="38"/>
      <c r="D12" s="38"/>
      <c r="E12" s="39"/>
      <c r="F12" s="37"/>
      <c r="G12" s="43"/>
      <c r="H12" s="37"/>
      <c r="I12" s="43"/>
    </row>
    <row r="13" spans="1:9">
      <c r="A13" s="42"/>
      <c r="B13" s="40" t="s">
        <v>119</v>
      </c>
      <c r="C13" s="44"/>
      <c r="D13" s="44"/>
      <c r="E13" s="41"/>
      <c r="F13" s="40"/>
      <c r="G13" s="45"/>
      <c r="H13" s="40"/>
      <c r="I13" s="45"/>
    </row>
    <row r="14" spans="1:9">
      <c r="A14" s="36"/>
      <c r="B14" s="37" t="s">
        <v>124</v>
      </c>
      <c r="C14" s="38"/>
      <c r="D14" s="38"/>
      <c r="E14" s="39"/>
      <c r="F14" s="37"/>
      <c r="G14" s="43">
        <f>G15+G16</f>
        <v>-65763</v>
      </c>
      <c r="H14" s="37"/>
      <c r="I14" s="43">
        <f>I15+I16</f>
        <v>-963371</v>
      </c>
    </row>
    <row r="15" spans="1:9">
      <c r="A15" s="42"/>
      <c r="B15" s="40" t="s">
        <v>119</v>
      </c>
      <c r="C15" s="44" t="s">
        <v>125</v>
      </c>
      <c r="D15" s="44"/>
      <c r="E15" s="41"/>
      <c r="F15" s="40"/>
      <c r="G15" s="45">
        <v>-199763</v>
      </c>
      <c r="H15" s="40"/>
      <c r="I15" s="45">
        <v>2041629</v>
      </c>
    </row>
    <row r="16" spans="1:9">
      <c r="A16" s="36"/>
      <c r="B16" s="37" t="s">
        <v>119</v>
      </c>
      <c r="C16" s="46" t="s">
        <v>32</v>
      </c>
      <c r="D16" s="46"/>
      <c r="E16" s="47"/>
      <c r="F16" s="48"/>
      <c r="G16" s="49">
        <v>134000</v>
      </c>
      <c r="H16" s="48"/>
      <c r="I16" s="49">
        <v>-3005000</v>
      </c>
    </row>
    <row r="17" spans="1:9">
      <c r="A17" s="36"/>
      <c r="B17" s="37" t="s">
        <v>126</v>
      </c>
      <c r="C17" s="38"/>
      <c r="D17" s="38"/>
      <c r="E17" s="39"/>
      <c r="F17" s="37"/>
      <c r="G17" s="43"/>
      <c r="H17" s="37"/>
      <c r="I17" s="43"/>
    </row>
    <row r="18" spans="1:9">
      <c r="A18" s="42"/>
      <c r="B18" s="40"/>
      <c r="C18" s="44"/>
      <c r="D18" s="44"/>
      <c r="E18" s="41"/>
      <c r="F18" s="40"/>
      <c r="G18" s="45"/>
      <c r="H18" s="40"/>
      <c r="I18" s="45"/>
    </row>
    <row r="19" spans="1:9">
      <c r="A19" s="36" t="s">
        <v>127</v>
      </c>
      <c r="B19" s="37"/>
      <c r="C19" s="38" t="s">
        <v>128</v>
      </c>
      <c r="D19" s="38"/>
      <c r="E19" s="39"/>
      <c r="F19" s="37"/>
      <c r="G19" s="43"/>
      <c r="H19" s="37"/>
      <c r="I19" s="43"/>
    </row>
    <row r="20" spans="1:9">
      <c r="A20" s="42"/>
      <c r="B20" s="40" t="s">
        <v>129</v>
      </c>
      <c r="C20" s="44"/>
      <c r="D20" s="44"/>
      <c r="E20" s="41"/>
      <c r="F20" s="40"/>
      <c r="G20" s="50">
        <v>16408796</v>
      </c>
      <c r="H20" s="40"/>
      <c r="I20" s="50">
        <v>15280372</v>
      </c>
    </row>
    <row r="21" spans="1:9">
      <c r="A21" s="42"/>
      <c r="B21" s="40" t="s">
        <v>130</v>
      </c>
      <c r="C21" s="44"/>
      <c r="D21" s="44"/>
      <c r="E21" s="41"/>
      <c r="F21" s="40"/>
      <c r="G21" s="50">
        <f>G22+G23+G24+G25+G26</f>
        <v>4480885</v>
      </c>
      <c r="H21" s="40"/>
      <c r="I21" s="50">
        <f>I22+I23+I24+I25+I26</f>
        <v>4444708</v>
      </c>
    </row>
    <row r="22" spans="1:9">
      <c r="A22" s="42"/>
      <c r="B22" s="40" t="s">
        <v>119</v>
      </c>
      <c r="C22" s="44" t="s">
        <v>131</v>
      </c>
      <c r="D22" s="44" t="s">
        <v>132</v>
      </c>
      <c r="E22" s="41"/>
      <c r="F22" s="40"/>
      <c r="G22" s="45">
        <v>1257247</v>
      </c>
      <c r="H22" s="40"/>
      <c r="I22" s="45">
        <v>1138281</v>
      </c>
    </row>
    <row r="23" spans="1:9">
      <c r="A23" s="42"/>
      <c r="B23" s="40" t="s">
        <v>119</v>
      </c>
      <c r="C23" s="44" t="s">
        <v>133</v>
      </c>
      <c r="D23" s="44"/>
      <c r="E23" s="41"/>
      <c r="F23" s="40"/>
      <c r="G23" s="45">
        <v>163683</v>
      </c>
      <c r="H23" s="40"/>
      <c r="I23" s="45">
        <v>266573</v>
      </c>
    </row>
    <row r="24" spans="1:9">
      <c r="A24" s="42"/>
      <c r="B24" s="40" t="s">
        <v>119</v>
      </c>
      <c r="C24" s="44" t="s">
        <v>134</v>
      </c>
      <c r="D24" s="44"/>
      <c r="E24" s="41"/>
      <c r="F24" s="40"/>
      <c r="G24" s="45">
        <v>1794391</v>
      </c>
      <c r="H24" s="40"/>
      <c r="I24" s="45">
        <v>2082520</v>
      </c>
    </row>
    <row r="25" spans="1:9">
      <c r="A25" s="42"/>
      <c r="B25" s="40" t="s">
        <v>119</v>
      </c>
      <c r="C25" s="44" t="s">
        <v>135</v>
      </c>
      <c r="D25" s="44"/>
      <c r="E25" s="41"/>
      <c r="F25" s="40"/>
      <c r="G25" s="45">
        <v>706054</v>
      </c>
      <c r="H25" s="40"/>
      <c r="I25" s="45">
        <v>397824</v>
      </c>
    </row>
    <row r="26" spans="1:9">
      <c r="A26" s="42"/>
      <c r="B26" s="40" t="s">
        <v>119</v>
      </c>
      <c r="C26" s="44" t="s">
        <v>136</v>
      </c>
      <c r="D26" s="44"/>
      <c r="E26" s="41"/>
      <c r="F26" s="40"/>
      <c r="G26" s="45">
        <v>559510</v>
      </c>
      <c r="H26" s="40"/>
      <c r="I26" s="45">
        <v>559510</v>
      </c>
    </row>
    <row r="27" spans="1:9">
      <c r="A27" s="42"/>
      <c r="B27" s="40" t="s">
        <v>137</v>
      </c>
      <c r="C27" s="44"/>
      <c r="D27" s="44"/>
      <c r="E27" s="41"/>
      <c r="F27" s="40"/>
      <c r="G27" s="50">
        <f>G28+G29</f>
        <v>29999518</v>
      </c>
      <c r="H27" s="40"/>
      <c r="I27" s="50">
        <f>I28+I29</f>
        <v>26504462</v>
      </c>
    </row>
    <row r="28" spans="1:9">
      <c r="A28" s="42"/>
      <c r="B28" s="40" t="s">
        <v>119</v>
      </c>
      <c r="C28" s="44" t="s">
        <v>138</v>
      </c>
      <c r="D28" s="44"/>
      <c r="E28" s="41"/>
      <c r="F28" s="40"/>
      <c r="G28" s="45">
        <v>26064136</v>
      </c>
      <c r="H28" s="40"/>
      <c r="I28" s="45">
        <v>23122399</v>
      </c>
    </row>
    <row r="29" spans="1:9">
      <c r="A29" s="42"/>
      <c r="B29" s="40" t="s">
        <v>119</v>
      </c>
      <c r="C29" s="44" t="s">
        <v>139</v>
      </c>
      <c r="D29" s="44"/>
      <c r="E29" s="41"/>
      <c r="F29" s="40"/>
      <c r="G29" s="45">
        <v>3935382</v>
      </c>
      <c r="H29" s="40"/>
      <c r="I29" s="45">
        <v>3382063</v>
      </c>
    </row>
    <row r="30" spans="1:9">
      <c r="A30" s="42"/>
      <c r="B30" s="40" t="s">
        <v>140</v>
      </c>
      <c r="C30" s="44"/>
      <c r="D30" s="44"/>
      <c r="E30" s="41"/>
      <c r="F30" s="40"/>
      <c r="G30" s="50">
        <v>1087548</v>
      </c>
      <c r="H30" s="40"/>
      <c r="I30" s="50">
        <v>1662908</v>
      </c>
    </row>
    <row r="31" spans="1:9">
      <c r="A31" s="42"/>
      <c r="B31" s="40" t="s">
        <v>141</v>
      </c>
      <c r="C31" s="44"/>
      <c r="D31" s="44"/>
      <c r="E31" s="41"/>
      <c r="F31" s="40"/>
      <c r="G31" s="50">
        <v>2135373</v>
      </c>
      <c r="H31" s="40"/>
      <c r="I31" s="50">
        <v>1877784</v>
      </c>
    </row>
    <row r="32" spans="1:9">
      <c r="A32" s="42"/>
      <c r="B32" s="40"/>
      <c r="C32" s="44"/>
      <c r="D32" s="44"/>
      <c r="E32" s="41"/>
      <c r="F32" s="40"/>
      <c r="G32" s="45"/>
      <c r="H32" s="40"/>
      <c r="I32" s="45"/>
    </row>
    <row r="33" spans="1:9">
      <c r="A33" s="36"/>
      <c r="B33" s="37"/>
      <c r="C33" s="38" t="s">
        <v>142</v>
      </c>
      <c r="D33" s="38"/>
      <c r="E33" s="39"/>
      <c r="F33" s="37"/>
      <c r="G33" s="43">
        <f>G20+G21+G27+G30+G31</f>
        <v>54112120</v>
      </c>
      <c r="H33" s="37"/>
      <c r="I33" s="43">
        <f>I20+I21+I27+I30+I31</f>
        <v>49770234</v>
      </c>
    </row>
    <row r="34" spans="1:9">
      <c r="A34" s="36" t="s">
        <v>143</v>
      </c>
      <c r="B34" s="51" t="s">
        <v>144</v>
      </c>
      <c r="C34" s="52"/>
      <c r="D34" s="52"/>
      <c r="E34" s="53"/>
      <c r="F34" s="51"/>
      <c r="G34" s="54">
        <f>G8-G33+G14</f>
        <v>12125698</v>
      </c>
      <c r="H34" s="51"/>
      <c r="I34" s="54">
        <f>I8-I33+I14</f>
        <v>9709672</v>
      </c>
    </row>
    <row r="35" spans="1:9">
      <c r="A35" s="42"/>
      <c r="B35" s="55"/>
      <c r="C35" s="29" t="s">
        <v>145</v>
      </c>
      <c r="D35" s="29"/>
      <c r="E35" s="35"/>
      <c r="F35" s="55"/>
      <c r="G35" s="56"/>
      <c r="H35" s="55"/>
      <c r="I35" s="56"/>
    </row>
    <row r="36" spans="1:9">
      <c r="A36" s="42"/>
      <c r="B36" s="40" t="s">
        <v>146</v>
      </c>
      <c r="C36" s="44"/>
      <c r="D36" s="44"/>
      <c r="E36" s="41"/>
      <c r="F36" s="40"/>
      <c r="G36" s="45"/>
      <c r="H36" s="40"/>
      <c r="I36" s="45"/>
    </row>
    <row r="37" spans="1:9">
      <c r="A37" s="42"/>
      <c r="B37" s="40" t="s">
        <v>119</v>
      </c>
      <c r="C37" s="44" t="s">
        <v>147</v>
      </c>
      <c r="D37" s="44"/>
      <c r="E37" s="41"/>
      <c r="F37" s="40"/>
      <c r="G37" s="45"/>
      <c r="H37" s="40"/>
      <c r="I37" s="45"/>
    </row>
    <row r="38" spans="1:9">
      <c r="A38" s="42"/>
      <c r="B38" s="40" t="s">
        <v>148</v>
      </c>
      <c r="C38" s="44"/>
      <c r="D38" s="44"/>
      <c r="E38" s="41"/>
      <c r="F38" s="40"/>
      <c r="G38" s="45">
        <v>42079</v>
      </c>
      <c r="H38" s="40"/>
      <c r="I38" s="45">
        <v>17752</v>
      </c>
    </row>
    <row r="39" spans="1:9">
      <c r="A39" s="36" t="s">
        <v>149</v>
      </c>
      <c r="B39" s="37" t="s">
        <v>150</v>
      </c>
      <c r="C39" s="38"/>
      <c r="D39" s="38"/>
      <c r="E39" s="39"/>
      <c r="F39" s="37"/>
      <c r="G39" s="43"/>
      <c r="H39" s="37"/>
      <c r="I39" s="43"/>
    </row>
    <row r="40" spans="1:9" ht="15.75" thickBot="1">
      <c r="A40" s="31"/>
      <c r="B40" s="57"/>
      <c r="C40" s="32"/>
      <c r="D40" s="32"/>
      <c r="E40" s="33"/>
      <c r="F40" s="57"/>
      <c r="G40" s="58"/>
      <c r="H40" s="57"/>
      <c r="I40" s="58"/>
    </row>
    <row r="41" spans="1:9" ht="15.75" thickBot="1">
      <c r="A41" s="59" t="s">
        <v>151</v>
      </c>
      <c r="B41" s="60" t="s">
        <v>152</v>
      </c>
      <c r="C41" s="61"/>
      <c r="D41" s="61"/>
      <c r="E41" s="62"/>
      <c r="F41" s="60"/>
      <c r="G41" s="63">
        <f>G34+G38</f>
        <v>12167777</v>
      </c>
      <c r="H41" s="60"/>
      <c r="I41" s="63">
        <f>I34+I38</f>
        <v>9727424</v>
      </c>
    </row>
    <row r="42" spans="1:9">
      <c r="A42" s="34"/>
      <c r="B42" s="55" t="s">
        <v>153</v>
      </c>
      <c r="C42" s="29"/>
      <c r="D42" s="29"/>
      <c r="E42" s="64">
        <v>0.1</v>
      </c>
      <c r="F42" s="55"/>
      <c r="G42" s="56">
        <v>1216777</v>
      </c>
      <c r="H42" s="55"/>
      <c r="I42" s="56">
        <v>972742</v>
      </c>
    </row>
    <row r="43" spans="1:9">
      <c r="A43" s="36" t="s">
        <v>154</v>
      </c>
      <c r="B43" s="37" t="s">
        <v>155</v>
      </c>
      <c r="C43" s="38"/>
      <c r="D43" s="38"/>
      <c r="E43" s="39"/>
      <c r="F43" s="37"/>
      <c r="G43" s="43">
        <f>G41-G42</f>
        <v>10951000</v>
      </c>
      <c r="H43" s="37"/>
      <c r="I43" s="43">
        <f>I41-I42</f>
        <v>8754682</v>
      </c>
    </row>
    <row r="44" spans="1:9">
      <c r="A44" s="34"/>
      <c r="B44" s="55"/>
      <c r="C44" s="29"/>
      <c r="D44" s="29"/>
      <c r="E44" s="64"/>
      <c r="F44" s="55"/>
      <c r="G44" s="35"/>
      <c r="H44" s="55"/>
      <c r="I44" s="35"/>
    </row>
    <row r="47" spans="1:9">
      <c r="B47" t="s">
        <v>105</v>
      </c>
      <c r="G47" t="s">
        <v>103</v>
      </c>
    </row>
    <row r="49" spans="2:7">
      <c r="B49" t="s">
        <v>106</v>
      </c>
      <c r="G49" t="s">
        <v>202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3:F32"/>
  <sheetViews>
    <sheetView workbookViewId="0">
      <selection activeCell="A37" sqref="A37"/>
    </sheetView>
  </sheetViews>
  <sheetFormatPr defaultRowHeight="15"/>
  <cols>
    <col min="1" max="1" width="36.7109375" customWidth="1"/>
    <col min="2" max="6" width="15.7109375" customWidth="1"/>
  </cols>
  <sheetData>
    <row r="3" spans="1:6">
      <c r="A3" s="65" t="s">
        <v>156</v>
      </c>
      <c r="B3" s="65"/>
    </row>
    <row r="4" spans="1:6">
      <c r="A4" s="65" t="s">
        <v>157</v>
      </c>
      <c r="B4" s="65"/>
    </row>
    <row r="5" spans="1:6" ht="18.75">
      <c r="A5" s="66" t="s">
        <v>158</v>
      </c>
      <c r="B5" s="66"/>
      <c r="C5" s="67"/>
      <c r="D5" s="67"/>
      <c r="E5" s="67"/>
      <c r="F5" s="68"/>
    </row>
    <row r="6" spans="1:6">
      <c r="A6" s="69"/>
      <c r="B6" s="70" t="s">
        <v>90</v>
      </c>
      <c r="C6" s="71" t="s">
        <v>159</v>
      </c>
      <c r="D6" s="72" t="s">
        <v>160</v>
      </c>
      <c r="E6" s="71" t="s">
        <v>161</v>
      </c>
      <c r="F6" s="73"/>
    </row>
    <row r="7" spans="1:6">
      <c r="A7" s="74"/>
      <c r="B7" s="75" t="s">
        <v>162</v>
      </c>
      <c r="C7" s="76" t="s">
        <v>163</v>
      </c>
      <c r="D7" s="72" t="s">
        <v>164</v>
      </c>
      <c r="E7" s="76" t="s">
        <v>165</v>
      </c>
      <c r="F7" s="75" t="s">
        <v>166</v>
      </c>
    </row>
    <row r="8" spans="1:6">
      <c r="A8" s="74"/>
      <c r="B8" s="75" t="s">
        <v>167</v>
      </c>
      <c r="C8" s="76"/>
      <c r="D8" s="72" t="s">
        <v>168</v>
      </c>
      <c r="E8" s="75"/>
      <c r="F8" s="75"/>
    </row>
    <row r="9" spans="1:6">
      <c r="A9" s="77"/>
      <c r="B9" s="78"/>
      <c r="C9" s="78"/>
      <c r="D9" s="72" t="s">
        <v>169</v>
      </c>
      <c r="E9" s="78"/>
      <c r="F9" s="78"/>
    </row>
    <row r="10" spans="1:6">
      <c r="A10" s="79"/>
      <c r="B10" s="79"/>
      <c r="C10" s="79"/>
      <c r="D10" s="79"/>
      <c r="E10" s="79"/>
      <c r="F10" s="79"/>
    </row>
    <row r="11" spans="1:6">
      <c r="A11" s="80" t="s">
        <v>170</v>
      </c>
      <c r="B11" s="81">
        <v>80000000</v>
      </c>
      <c r="C11" s="82">
        <v>6825620</v>
      </c>
      <c r="D11" s="82">
        <v>5987976</v>
      </c>
      <c r="E11" s="82">
        <v>0</v>
      </c>
      <c r="F11" s="82">
        <f>B11+C11+D11</f>
        <v>92813596</v>
      </c>
    </row>
    <row r="12" spans="1:6">
      <c r="A12" s="80"/>
      <c r="B12" s="81"/>
      <c r="C12" s="82"/>
      <c r="D12" s="82"/>
      <c r="E12" s="82"/>
      <c r="F12" s="82">
        <v>0</v>
      </c>
    </row>
    <row r="13" spans="1:6">
      <c r="A13" s="83" t="s">
        <v>171</v>
      </c>
      <c r="B13" s="81"/>
      <c r="C13" s="82">
        <v>8754682</v>
      </c>
      <c r="D13" s="82"/>
      <c r="E13" s="82">
        <v>0</v>
      </c>
      <c r="F13" s="82">
        <v>8754682</v>
      </c>
    </row>
    <row r="14" spans="1:6">
      <c r="A14" s="83" t="s">
        <v>172</v>
      </c>
      <c r="B14" s="81"/>
      <c r="C14" s="82">
        <v>-6484339</v>
      </c>
      <c r="E14" s="82"/>
      <c r="F14" s="82">
        <v>-6484339</v>
      </c>
    </row>
    <row r="15" spans="1:6">
      <c r="A15" s="83" t="s">
        <v>173</v>
      </c>
      <c r="B15" s="81"/>
      <c r="C15" s="82">
        <v>-341281</v>
      </c>
      <c r="D15" s="82">
        <v>341281</v>
      </c>
      <c r="E15" s="82"/>
      <c r="F15" s="82"/>
    </row>
    <row r="16" spans="1:6">
      <c r="A16" s="83" t="s">
        <v>174</v>
      </c>
      <c r="B16" s="81"/>
      <c r="C16" s="82"/>
      <c r="D16" s="82"/>
      <c r="E16" s="82"/>
      <c r="F16" s="82">
        <v>0</v>
      </c>
    </row>
    <row r="17" spans="1:6">
      <c r="A17" s="80" t="s">
        <v>175</v>
      </c>
      <c r="B17" s="81">
        <v>80000000</v>
      </c>
      <c r="C17" s="82">
        <f>SUM(C11:C16)</f>
        <v>8754682</v>
      </c>
      <c r="D17" s="82">
        <f>SUM(D11:D16)</f>
        <v>6329257</v>
      </c>
      <c r="E17" s="82">
        <v>0</v>
      </c>
      <c r="F17" s="82">
        <f>B17+C17+D17</f>
        <v>95083939</v>
      </c>
    </row>
    <row r="18" spans="1:6">
      <c r="A18" s="83" t="s">
        <v>176</v>
      </c>
      <c r="B18" s="81"/>
      <c r="C18" s="82">
        <v>10951000</v>
      </c>
      <c r="D18" s="82"/>
      <c r="E18" s="82"/>
      <c r="F18" s="82">
        <f>C18</f>
        <v>10951000</v>
      </c>
    </row>
    <row r="19" spans="1:6">
      <c r="A19" s="83" t="s">
        <v>172</v>
      </c>
      <c r="B19" s="81"/>
      <c r="C19" s="82">
        <v>-8316948</v>
      </c>
      <c r="D19" s="82"/>
      <c r="E19" s="82"/>
      <c r="F19" s="82">
        <f>C19</f>
        <v>-8316948</v>
      </c>
    </row>
    <row r="20" spans="1:6">
      <c r="A20" s="83" t="s">
        <v>174</v>
      </c>
      <c r="B20" s="81"/>
      <c r="C20" s="82"/>
      <c r="D20" s="82"/>
      <c r="E20" s="82"/>
      <c r="F20" s="82">
        <v>0</v>
      </c>
    </row>
    <row r="21" spans="1:6">
      <c r="A21" s="83" t="s">
        <v>173</v>
      </c>
      <c r="B21" s="81"/>
      <c r="C21" s="82">
        <v>-437734</v>
      </c>
      <c r="D21" s="82">
        <v>437734</v>
      </c>
      <c r="E21" s="82"/>
      <c r="F21" s="82">
        <v>0</v>
      </c>
    </row>
    <row r="22" spans="1:6">
      <c r="A22" s="80" t="s">
        <v>177</v>
      </c>
      <c r="B22" s="81">
        <v>80000000</v>
      </c>
      <c r="C22" s="82">
        <f>SUM(C17:C21)</f>
        <v>10951000</v>
      </c>
      <c r="D22" s="82">
        <f>D17+D21</f>
        <v>6766991</v>
      </c>
      <c r="E22" s="82">
        <v>0</v>
      </c>
      <c r="F22" s="82">
        <f>SUM(B22:E22)</f>
        <v>97717991</v>
      </c>
    </row>
    <row r="23" spans="1:6">
      <c r="A23" s="79"/>
      <c r="B23" s="79"/>
      <c r="C23" s="79"/>
      <c r="D23" s="79"/>
      <c r="E23" s="79"/>
      <c r="F23" s="79"/>
    </row>
    <row r="27" spans="1:6">
      <c r="A27" t="s">
        <v>178</v>
      </c>
      <c r="B27" s="84"/>
      <c r="C27" s="84"/>
      <c r="D27" s="84"/>
      <c r="E27" s="84"/>
      <c r="F27" s="84"/>
    </row>
    <row r="31" spans="1:6">
      <c r="A31" t="s">
        <v>201</v>
      </c>
    </row>
    <row r="32" spans="1:6">
      <c r="A32" t="s">
        <v>104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G47"/>
  <sheetViews>
    <sheetView topLeftCell="A13" workbookViewId="0">
      <selection activeCell="K28" sqref="K28"/>
    </sheetView>
  </sheetViews>
  <sheetFormatPr defaultRowHeight="15"/>
  <cols>
    <col min="1" max="1" width="3.7109375" customWidth="1"/>
    <col min="2" max="2" width="15.7109375" customWidth="1"/>
    <col min="4" max="4" width="12.7109375" customWidth="1"/>
    <col min="5" max="5" width="10.7109375" customWidth="1"/>
    <col min="6" max="6" width="9.7109375" bestFit="1" customWidth="1"/>
    <col min="7" max="7" width="12.7109375" customWidth="1"/>
  </cols>
  <sheetData>
    <row r="1" spans="1:7">
      <c r="A1" s="85"/>
      <c r="B1" s="86" t="s">
        <v>179</v>
      </c>
      <c r="C1" s="85" t="s">
        <v>107</v>
      </c>
      <c r="D1" s="85"/>
      <c r="E1" s="85"/>
      <c r="F1" s="85"/>
      <c r="G1" s="85"/>
    </row>
    <row r="2" spans="1:7">
      <c r="A2" s="85"/>
      <c r="B2" s="87" t="s">
        <v>180</v>
      </c>
      <c r="C2" s="85" t="s">
        <v>181</v>
      </c>
      <c r="D2" s="85"/>
      <c r="E2" s="85"/>
      <c r="F2" s="85"/>
      <c r="G2" s="85"/>
    </row>
    <row r="3" spans="1:7">
      <c r="A3" s="85"/>
      <c r="B3" s="87"/>
      <c r="C3" s="85"/>
      <c r="D3" s="85"/>
      <c r="E3" s="85"/>
      <c r="F3" s="85"/>
      <c r="G3" s="85"/>
    </row>
    <row r="4" spans="1:7" ht="15.75">
      <c r="A4" s="85"/>
      <c r="B4" s="112" t="s">
        <v>182</v>
      </c>
      <c r="C4" s="112"/>
      <c r="D4" s="112"/>
      <c r="E4" s="112"/>
      <c r="F4" s="112"/>
      <c r="G4" s="112"/>
    </row>
    <row r="6" spans="1:7">
      <c r="A6" s="113" t="s">
        <v>183</v>
      </c>
      <c r="B6" s="115" t="s">
        <v>184</v>
      </c>
      <c r="C6" s="113" t="s">
        <v>185</v>
      </c>
      <c r="D6" s="88" t="s">
        <v>186</v>
      </c>
      <c r="E6" s="113" t="s">
        <v>187</v>
      </c>
      <c r="F6" s="113" t="s">
        <v>188</v>
      </c>
      <c r="G6" s="88" t="s">
        <v>186</v>
      </c>
    </row>
    <row r="7" spans="1:7">
      <c r="A7" s="114"/>
      <c r="B7" s="116"/>
      <c r="C7" s="114"/>
      <c r="D7" s="89" t="s">
        <v>189</v>
      </c>
      <c r="E7" s="114"/>
      <c r="F7" s="114"/>
      <c r="G7" s="89" t="s">
        <v>190</v>
      </c>
    </row>
    <row r="8" spans="1:7">
      <c r="A8" s="90">
        <v>1</v>
      </c>
      <c r="B8" s="91" t="s">
        <v>191</v>
      </c>
      <c r="C8" s="90"/>
      <c r="D8" s="92"/>
      <c r="E8" s="92"/>
      <c r="F8" s="92"/>
      <c r="G8" s="92">
        <v>6322800</v>
      </c>
    </row>
    <row r="9" spans="1:7">
      <c r="A9" s="90">
        <v>2</v>
      </c>
      <c r="B9" s="91" t="s">
        <v>192</v>
      </c>
      <c r="C9" s="90"/>
      <c r="D9" s="92">
        <v>13123543</v>
      </c>
      <c r="E9" s="92"/>
      <c r="F9" s="92"/>
      <c r="G9" s="92">
        <v>13123543</v>
      </c>
    </row>
    <row r="10" spans="1:7">
      <c r="A10" s="90">
        <v>3</v>
      </c>
      <c r="B10" s="93" t="s">
        <v>193</v>
      </c>
      <c r="C10" s="90"/>
      <c r="D10" s="92">
        <v>31887347</v>
      </c>
      <c r="E10" s="92"/>
      <c r="F10" s="92"/>
      <c r="G10" s="92">
        <v>31887347</v>
      </c>
    </row>
    <row r="11" spans="1:7">
      <c r="A11" s="90">
        <v>4</v>
      </c>
      <c r="B11" s="93" t="s">
        <v>194</v>
      </c>
      <c r="C11" s="90"/>
      <c r="D11" s="92">
        <v>929712</v>
      </c>
      <c r="E11" s="92"/>
      <c r="F11" s="92"/>
      <c r="G11" s="92">
        <v>929712</v>
      </c>
    </row>
    <row r="12" spans="1:7">
      <c r="A12" s="90">
        <v>5</v>
      </c>
      <c r="B12" s="93" t="s">
        <v>195</v>
      </c>
      <c r="C12" s="90"/>
      <c r="D12" s="92"/>
      <c r="E12" s="94"/>
      <c r="F12" s="92"/>
      <c r="G12" s="92">
        <v>0</v>
      </c>
    </row>
    <row r="13" spans="1:7">
      <c r="A13" s="90">
        <v>1</v>
      </c>
      <c r="B13" s="93" t="s">
        <v>196</v>
      </c>
      <c r="C13" s="90"/>
      <c r="D13" s="92">
        <v>1204056</v>
      </c>
      <c r="E13" s="92"/>
      <c r="F13" s="92"/>
      <c r="G13" s="92">
        <v>1204056</v>
      </c>
    </row>
    <row r="14" spans="1:7">
      <c r="A14" s="90">
        <v>2</v>
      </c>
      <c r="B14" s="95"/>
      <c r="C14" s="90"/>
      <c r="D14" s="92"/>
      <c r="E14" s="92"/>
      <c r="F14" s="92"/>
      <c r="G14" s="92">
        <v>0</v>
      </c>
    </row>
    <row r="15" spans="1:7" ht="15.75" thickBot="1">
      <c r="A15" s="96">
        <v>4</v>
      </c>
      <c r="B15" s="97"/>
      <c r="C15" s="96"/>
      <c r="D15" s="98"/>
      <c r="E15" s="98"/>
      <c r="F15" s="98"/>
      <c r="G15" s="98">
        <v>0</v>
      </c>
    </row>
    <row r="16" spans="1:7" ht="15.75" thickBot="1">
      <c r="A16" s="99"/>
      <c r="B16" s="100" t="s">
        <v>197</v>
      </c>
      <c r="C16" s="101"/>
      <c r="D16" s="102">
        <v>53467458</v>
      </c>
      <c r="E16" s="102">
        <v>0</v>
      </c>
      <c r="F16" s="102">
        <v>0</v>
      </c>
      <c r="G16" s="103">
        <v>53467458</v>
      </c>
    </row>
    <row r="18" spans="1:7" ht="15.75">
      <c r="A18" s="85"/>
      <c r="B18" s="112" t="s">
        <v>198</v>
      </c>
      <c r="C18" s="112"/>
      <c r="D18" s="112"/>
      <c r="E18" s="112"/>
      <c r="F18" s="112"/>
      <c r="G18" s="112"/>
    </row>
    <row r="20" spans="1:7">
      <c r="A20" s="113" t="s">
        <v>183</v>
      </c>
      <c r="B20" s="115" t="s">
        <v>184</v>
      </c>
      <c r="C20" s="113" t="s">
        <v>185</v>
      </c>
      <c r="D20" s="88" t="s">
        <v>186</v>
      </c>
      <c r="E20" s="113" t="s">
        <v>187</v>
      </c>
      <c r="F20" s="113" t="s">
        <v>188</v>
      </c>
      <c r="G20" s="88" t="s">
        <v>186</v>
      </c>
    </row>
    <row r="21" spans="1:7">
      <c r="A21" s="114"/>
      <c r="B21" s="116"/>
      <c r="C21" s="114"/>
      <c r="D21" s="89" t="s">
        <v>189</v>
      </c>
      <c r="E21" s="114"/>
      <c r="F21" s="114"/>
      <c r="G21" s="89" t="s">
        <v>190</v>
      </c>
    </row>
    <row r="22" spans="1:7">
      <c r="A22" s="90">
        <v>1</v>
      </c>
      <c r="B22" s="91" t="s">
        <v>191</v>
      </c>
      <c r="C22" s="90"/>
      <c r="D22" s="92">
        <v>0</v>
      </c>
      <c r="E22" s="92">
        <v>0</v>
      </c>
      <c r="F22" s="92"/>
      <c r="G22" s="92">
        <v>0</v>
      </c>
    </row>
    <row r="23" spans="1:7">
      <c r="A23" s="90">
        <v>2</v>
      </c>
      <c r="B23" s="91" t="s">
        <v>192</v>
      </c>
      <c r="C23" s="90"/>
      <c r="D23" s="92">
        <v>8869348</v>
      </c>
      <c r="E23" s="92">
        <v>212710</v>
      </c>
      <c r="F23" s="92"/>
      <c r="G23" s="92">
        <f>D23+E23</f>
        <v>9082058</v>
      </c>
    </row>
    <row r="24" spans="1:7">
      <c r="A24" s="90">
        <v>3</v>
      </c>
      <c r="B24" s="93" t="s">
        <v>199</v>
      </c>
      <c r="C24" s="90"/>
      <c r="D24" s="92">
        <v>24340563</v>
      </c>
      <c r="E24" s="104">
        <v>838189</v>
      </c>
      <c r="F24" s="92"/>
      <c r="G24" s="92">
        <f>D24+E24</f>
        <v>25178752</v>
      </c>
    </row>
    <row r="25" spans="1:7">
      <c r="A25" s="90">
        <v>4</v>
      </c>
      <c r="B25" s="93" t="s">
        <v>194</v>
      </c>
      <c r="C25" s="90"/>
      <c r="D25" s="92">
        <v>788072</v>
      </c>
      <c r="E25" s="92">
        <v>28328</v>
      </c>
      <c r="F25" s="92"/>
      <c r="G25" s="92">
        <f>E25+D25</f>
        <v>816400</v>
      </c>
    </row>
    <row r="26" spans="1:7">
      <c r="A26" s="90">
        <v>5</v>
      </c>
      <c r="B26" s="93" t="s">
        <v>195</v>
      </c>
      <c r="C26" s="90"/>
      <c r="D26" s="92"/>
      <c r="E26" s="104"/>
      <c r="F26" s="92"/>
      <c r="G26" s="92">
        <v>0</v>
      </c>
    </row>
    <row r="27" spans="1:7">
      <c r="A27" s="90">
        <v>1</v>
      </c>
      <c r="B27" s="93" t="s">
        <v>196</v>
      </c>
      <c r="C27" s="90"/>
      <c r="D27" s="92">
        <v>1162450</v>
      </c>
      <c r="E27" s="92">
        <v>8321</v>
      </c>
      <c r="F27" s="92"/>
      <c r="G27" s="92">
        <f>D27+E27</f>
        <v>1170771</v>
      </c>
    </row>
    <row r="28" spans="1:7">
      <c r="A28" s="90">
        <v>2</v>
      </c>
      <c r="B28" s="95"/>
      <c r="C28" s="90"/>
      <c r="D28" s="92"/>
      <c r="E28" s="92"/>
      <c r="F28" s="92"/>
      <c r="G28" s="92">
        <v>0</v>
      </c>
    </row>
    <row r="29" spans="1:7" ht="15.75" thickBot="1">
      <c r="A29" s="96">
        <v>4</v>
      </c>
      <c r="B29" s="97"/>
      <c r="C29" s="96"/>
      <c r="D29" s="98"/>
      <c r="E29" s="98"/>
      <c r="F29" s="98"/>
      <c r="G29" s="98">
        <v>0</v>
      </c>
    </row>
    <row r="30" spans="1:7" ht="15.75" thickBot="1">
      <c r="A30" s="99"/>
      <c r="B30" s="100" t="s">
        <v>197</v>
      </c>
      <c r="C30" s="101"/>
      <c r="D30" s="102">
        <f>SUM(D22:D29)</f>
        <v>35160433</v>
      </c>
      <c r="E30" s="102">
        <f>SUM(E22:E29)</f>
        <v>1087548</v>
      </c>
      <c r="F30" s="102">
        <v>0</v>
      </c>
      <c r="G30" s="103">
        <f>SUM(G22:G29)</f>
        <v>36247981</v>
      </c>
    </row>
    <row r="31" spans="1:7">
      <c r="A31" s="85"/>
      <c r="B31" s="85"/>
      <c r="C31" s="85"/>
      <c r="D31" s="85"/>
      <c r="E31" s="85"/>
      <c r="F31" s="85"/>
      <c r="G31" s="105"/>
    </row>
    <row r="32" spans="1:7" ht="15.75">
      <c r="A32" s="85"/>
      <c r="B32" s="112" t="s">
        <v>200</v>
      </c>
      <c r="C32" s="112"/>
      <c r="D32" s="112"/>
      <c r="E32" s="112"/>
      <c r="F32" s="112"/>
      <c r="G32" s="112"/>
    </row>
    <row r="34" spans="1:7">
      <c r="A34" s="113" t="s">
        <v>183</v>
      </c>
      <c r="B34" s="115" t="s">
        <v>184</v>
      </c>
      <c r="C34" s="113" t="s">
        <v>185</v>
      </c>
      <c r="D34" s="88" t="s">
        <v>186</v>
      </c>
      <c r="E34" s="113" t="s">
        <v>187</v>
      </c>
      <c r="F34" s="113" t="s">
        <v>188</v>
      </c>
      <c r="G34" s="88" t="s">
        <v>186</v>
      </c>
    </row>
    <row r="35" spans="1:7">
      <c r="A35" s="114"/>
      <c r="B35" s="116"/>
      <c r="C35" s="114"/>
      <c r="D35" s="89" t="s">
        <v>189</v>
      </c>
      <c r="E35" s="114"/>
      <c r="F35" s="114"/>
      <c r="G35" s="89" t="s">
        <v>190</v>
      </c>
    </row>
    <row r="36" spans="1:7">
      <c r="A36" s="90">
        <v>1</v>
      </c>
      <c r="B36" s="91" t="s">
        <v>191</v>
      </c>
      <c r="C36" s="90"/>
      <c r="D36" s="92">
        <v>6322800</v>
      </c>
      <c r="E36" s="92"/>
      <c r="F36" s="92">
        <v>0</v>
      </c>
      <c r="G36" s="92">
        <v>6322800</v>
      </c>
    </row>
    <row r="37" spans="1:7">
      <c r="A37" s="90">
        <v>2</v>
      </c>
      <c r="B37" s="93" t="s">
        <v>192</v>
      </c>
      <c r="C37" s="90"/>
      <c r="D37" s="92">
        <v>4254195</v>
      </c>
      <c r="E37" s="92"/>
      <c r="F37" s="92">
        <v>212710</v>
      </c>
      <c r="G37" s="92">
        <f>D37-E23</f>
        <v>4041485</v>
      </c>
    </row>
    <row r="38" spans="1:7">
      <c r="A38" s="90">
        <v>3</v>
      </c>
      <c r="B38" s="93" t="s">
        <v>199</v>
      </c>
      <c r="C38" s="90"/>
      <c r="D38" s="92">
        <v>7546783</v>
      </c>
      <c r="E38" s="105"/>
      <c r="F38" s="92">
        <v>838189</v>
      </c>
      <c r="G38" s="92">
        <f>D38-E24</f>
        <v>6708594</v>
      </c>
    </row>
    <row r="39" spans="1:7">
      <c r="A39" s="90">
        <v>4</v>
      </c>
      <c r="B39" s="93" t="s">
        <v>194</v>
      </c>
      <c r="C39" s="90"/>
      <c r="D39" s="92">
        <v>141641</v>
      </c>
      <c r="E39" s="92"/>
      <c r="F39" s="92">
        <v>28328</v>
      </c>
      <c r="G39" s="92">
        <f>D39-E25</f>
        <v>113313</v>
      </c>
    </row>
    <row r="40" spans="1:7">
      <c r="A40" s="90">
        <v>5</v>
      </c>
      <c r="B40" s="93" t="s">
        <v>195</v>
      </c>
      <c r="C40" s="90"/>
      <c r="D40" s="92">
        <v>0</v>
      </c>
      <c r="E40" s="92"/>
      <c r="F40" s="92">
        <v>0</v>
      </c>
      <c r="G40" s="92">
        <v>0</v>
      </c>
    </row>
    <row r="41" spans="1:7">
      <c r="A41" s="90">
        <v>1</v>
      </c>
      <c r="B41" s="93" t="s">
        <v>196</v>
      </c>
      <c r="C41" s="90"/>
      <c r="D41" s="92">
        <v>41606</v>
      </c>
      <c r="E41" s="92"/>
      <c r="F41" s="92">
        <v>8321</v>
      </c>
      <c r="G41" s="92">
        <f>D41-E27</f>
        <v>33285</v>
      </c>
    </row>
    <row r="42" spans="1:7" ht="15.75" thickBot="1">
      <c r="A42" s="96">
        <v>4</v>
      </c>
      <c r="B42" s="97"/>
      <c r="C42" s="96"/>
      <c r="D42" s="98"/>
      <c r="E42" s="98"/>
      <c r="F42" s="98"/>
      <c r="G42" s="98">
        <v>0</v>
      </c>
    </row>
    <row r="43" spans="1:7" ht="15.75" thickBot="1">
      <c r="A43" s="99"/>
      <c r="B43" s="100" t="s">
        <v>197</v>
      </c>
      <c r="C43" s="101"/>
      <c r="D43" s="102">
        <f>SUM(D36:D42)</f>
        <v>18307025</v>
      </c>
      <c r="E43" s="102">
        <v>0</v>
      </c>
      <c r="F43" s="102">
        <v>1087548</v>
      </c>
      <c r="G43" s="103">
        <f>SUM(G36:G42)</f>
        <v>17219477</v>
      </c>
    </row>
    <row r="44" spans="1:7">
      <c r="A44" s="85"/>
      <c r="B44" s="85"/>
      <c r="C44" s="85"/>
      <c r="D44" s="106"/>
      <c r="E44" s="85"/>
      <c r="F44" s="85"/>
      <c r="G44" s="106"/>
    </row>
    <row r="45" spans="1:7" ht="15.75">
      <c r="A45" s="85"/>
      <c r="B45" s="85"/>
      <c r="C45" s="85"/>
      <c r="D45" s="85"/>
      <c r="E45" s="110" t="s">
        <v>201</v>
      </c>
      <c r="F45" s="110"/>
      <c r="G45" s="110"/>
    </row>
    <row r="46" spans="1:7">
      <c r="A46" s="85"/>
      <c r="B46" s="85"/>
      <c r="C46" s="85"/>
      <c r="D46" s="85"/>
      <c r="E46" s="111" t="s">
        <v>202</v>
      </c>
      <c r="F46" s="111"/>
      <c r="G46" s="111"/>
    </row>
    <row r="47" spans="1:7">
      <c r="D47" s="107"/>
    </row>
  </sheetData>
  <mergeCells count="20">
    <mergeCell ref="B4:G4"/>
    <mergeCell ref="A6:A7"/>
    <mergeCell ref="B6:B7"/>
    <mergeCell ref="C6:C7"/>
    <mergeCell ref="E6:E7"/>
    <mergeCell ref="F6:F7"/>
    <mergeCell ref="B18:G18"/>
    <mergeCell ref="A20:A21"/>
    <mergeCell ref="B20:B21"/>
    <mergeCell ref="C20:C21"/>
    <mergeCell ref="E20:E21"/>
    <mergeCell ref="F20:F21"/>
    <mergeCell ref="E45:G45"/>
    <mergeCell ref="E46:G46"/>
    <mergeCell ref="B32:G32"/>
    <mergeCell ref="A34:A35"/>
    <mergeCell ref="B34:B35"/>
    <mergeCell ref="C34:C35"/>
    <mergeCell ref="E34:E35"/>
    <mergeCell ref="F34:F3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bilanc</vt:lpstr>
      <vt:lpstr>pash</vt:lpstr>
      <vt:lpstr>kapitali</vt:lpstr>
      <vt:lpstr>amortizim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2014-07-04T08:24:00Z</dcterms:created>
  <dcterms:modified xsi:type="dcterms:W3CDTF">2014-07-04T09:15:36Z</dcterms:modified>
</cp:coreProperties>
</file>