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B27" i="1"/>
  <c r="B60"/>
  <c r="D55"/>
  <c r="B55"/>
  <c r="D42"/>
  <c r="D47" s="1"/>
  <c r="D57" s="1"/>
  <c r="D62" s="1"/>
  <c r="B39"/>
  <c r="B19"/>
  <c r="B10"/>
  <c r="B42" l="1"/>
  <c r="B47" s="1"/>
  <c r="B57" s="1"/>
  <c r="B6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<sst xmlns="http://schemas.openxmlformats.org/spreadsheetml/2006/main" count="66" uniqueCount="62">
  <si>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</si>
  <si>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</si>
  <si>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</si>
  <si>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</si>
  <si>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</si>
  <si>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</si>
  <si>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</si>
  <si>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</si>
  <si>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</si>
  <si>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</si>
  <si>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Autofaturime</t>
  </si>
  <si>
    <t>Ky do jete kodi NACE Rev.2 sipas te dhenave te regjistrit tregtar</t>
  </si>
  <si>
    <t xml:space="preserve">Shitje ndertesash </t>
  </si>
  <si>
    <t>Zgjidh kodin NACE Rev.2 qe i pershtatet</t>
  </si>
  <si>
    <t xml:space="preserve">Qera </t>
  </si>
  <si>
    <t>Situacione ndaj te treteve - OSHEE</t>
  </si>
  <si>
    <t>Te tjera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</si>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</sst>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00_);\(#,##0.000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37" fontId="0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165" fontId="15" fillId="0" borderId="0" xfId="3" applyNumberFormat="1" applyFont="1" applyAlignment="1">
      <alignment horizontal="center" vertical="center"/>
    </xf>
    <xf numFmtId="37" fontId="15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jektet%202014/FERAR%20SHPK/FERAR%20SHPK%20BILANC%202020/FERAR%20SHPK%20BILANC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RAR%20SHPK%20PASQYRA%20E%20POZICIONI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 "/>
      <sheetName val="BILANCI "/>
      <sheetName val="PASH "/>
      <sheetName val="Shpenzime te pazbritshme 14  "/>
      <sheetName val="CASH FLOW "/>
      <sheetName val="KAPITALI "/>
    </sheetNames>
    <sheetDataSet>
      <sheetData sheetId="0"/>
      <sheetData sheetId="1">
        <row r="106">
          <cell r="D106">
            <v>-1110650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-1494747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1" workbookViewId="0">
      <selection activeCell="B57" sqref="B57:D57"/>
    </sheetView>
  </sheetViews>
  <sheetFormatPr defaultRowHeight="15"/>
  <cols>
    <col min="1" max="1" width="85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  <c r="B2" s="5"/>
    </row>
    <row r="3" spans="1:6">
      <c r="A3" s="4" t="s">
        <v>2</v>
      </c>
      <c r="B3" s="5"/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f>924383+14000</f>
        <v>938383</v>
      </c>
      <c r="C10" s="15"/>
      <c r="D10" s="18">
        <v>60685193</v>
      </c>
      <c r="E10" s="14"/>
      <c r="F10" s="19" t="s">
        <v>11</v>
      </c>
    </row>
    <row r="11" spans="1:6">
      <c r="A11" s="17" t="s">
        <v>12</v>
      </c>
      <c r="B11" s="18"/>
      <c r="C11" s="15"/>
      <c r="D11" s="18">
        <v>0</v>
      </c>
      <c r="E11" s="14"/>
      <c r="F11" s="19" t="s">
        <v>13</v>
      </c>
    </row>
    <row r="12" spans="1:6">
      <c r="A12" s="17" t="s">
        <v>14</v>
      </c>
      <c r="B12" s="18">
        <v>5619082</v>
      </c>
      <c r="C12" s="15"/>
      <c r="D12" s="18">
        <v>6511731</v>
      </c>
      <c r="E12" s="14"/>
      <c r="F12" s="19" t="s">
        <v>13</v>
      </c>
    </row>
    <row r="13" spans="1:6">
      <c r="A13" s="17" t="s">
        <v>15</v>
      </c>
      <c r="B13" s="18"/>
      <c r="C13" s="15"/>
      <c r="D13" s="18">
        <v>0</v>
      </c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 ht="29.25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>
        <v>982000</v>
      </c>
      <c r="C17" s="15"/>
      <c r="D17" s="18">
        <v>39705353</v>
      </c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f>-(4670804.49-4059563.49)</f>
        <v>-611241</v>
      </c>
      <c r="C19" s="15"/>
      <c r="D19" s="18">
        <v>-50278748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-4166094</v>
      </c>
      <c r="C22" s="15"/>
      <c r="D22" s="18">
        <v>-6634883</v>
      </c>
      <c r="E22" s="14"/>
      <c r="F22" s="3"/>
    </row>
    <row r="23" spans="1:6">
      <c r="A23" s="17" t="s">
        <v>25</v>
      </c>
      <c r="B23" s="18">
        <v>-630603</v>
      </c>
      <c r="C23" s="15"/>
      <c r="D23" s="18">
        <v>-1032277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/>
      <c r="C26" s="15"/>
      <c r="D26" s="18"/>
      <c r="E26" s="14"/>
      <c r="F26" s="3"/>
    </row>
    <row r="27" spans="1:6">
      <c r="A27" s="13" t="s">
        <v>29</v>
      </c>
      <c r="B27" s="18">
        <f>-(343311.32+103166+288760.76+2033092.3+7916.67+484283.6+106293.97+270000)+0.47</f>
        <v>-3636824.15</v>
      </c>
      <c r="C27" s="15"/>
      <c r="D27" s="18">
        <v>-48347494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>
      <c r="A29" s="17" t="s">
        <v>31</v>
      </c>
      <c r="B29" s="18"/>
      <c r="C29" s="15"/>
      <c r="D29" s="18"/>
      <c r="E29" s="14"/>
      <c r="F29" s="3"/>
    </row>
    <row r="30" spans="1:6">
      <c r="A30" s="17" t="s">
        <v>32</v>
      </c>
      <c r="B30" s="18"/>
      <c r="C30" s="15"/>
      <c r="D30" s="18"/>
      <c r="E30" s="14"/>
      <c r="F30" s="3"/>
    </row>
    <row r="31" spans="1:6" ht="30">
      <c r="A31" s="17" t="s">
        <v>33</v>
      </c>
      <c r="B31" s="18"/>
      <c r="C31" s="15"/>
      <c r="D31" s="18"/>
      <c r="E31" s="14"/>
      <c r="F31" s="3"/>
    </row>
    <row r="32" spans="1:6" ht="30">
      <c r="A32" s="17" t="s">
        <v>34</v>
      </c>
      <c r="B32" s="18"/>
      <c r="C32" s="15"/>
      <c r="D32" s="18"/>
      <c r="E32" s="14"/>
      <c r="F32" s="3"/>
    </row>
    <row r="33" spans="1:6" ht="30">
      <c r="A33" s="17" t="s">
        <v>35</v>
      </c>
      <c r="B33" s="18"/>
      <c r="C33" s="15"/>
      <c r="D33" s="18"/>
      <c r="E33" s="14"/>
      <c r="F33" s="3"/>
    </row>
    <row r="34" spans="1:6" ht="30">
      <c r="A34" s="17" t="s">
        <v>36</v>
      </c>
      <c r="B34" s="18"/>
      <c r="C34" s="15"/>
      <c r="D34" s="18"/>
      <c r="E34" s="14"/>
      <c r="F34" s="3"/>
    </row>
    <row r="35" spans="1:6" ht="29.25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 ht="30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f>-(27859.66+40843.7+1655.2-5.23-80903.48)</f>
        <v>10550.149999999994</v>
      </c>
      <c r="C39" s="15"/>
      <c r="D39" s="18">
        <v>-1719525</v>
      </c>
      <c r="E39" s="14"/>
      <c r="F39" s="21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-1494747</v>
      </c>
      <c r="C42" s="24"/>
      <c r="D42" s="23">
        <f>SUM(D9:D41)</f>
        <v>-1110650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/>
      <c r="C44" s="15"/>
      <c r="D44" s="18"/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-1494747</v>
      </c>
      <c r="C47" s="25"/>
      <c r="D47" s="26">
        <f>SUM(D42:D46)</f>
        <v>-1110650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7" t="s">
        <v>51</v>
      </c>
      <c r="B50" s="32"/>
      <c r="C50" s="31"/>
      <c r="D50" s="32"/>
      <c r="E50" s="14"/>
      <c r="F50" s="3"/>
    </row>
    <row r="51" spans="1:6">
      <c r="A51" s="17" t="s">
        <v>52</v>
      </c>
      <c r="B51" s="32"/>
      <c r="C51" s="31"/>
      <c r="D51" s="32"/>
      <c r="E51" s="14"/>
      <c r="F51" s="3"/>
    </row>
    <row r="52" spans="1:6">
      <c r="A52" s="17" t="s">
        <v>53</v>
      </c>
      <c r="B52" s="32"/>
      <c r="C52" s="31"/>
      <c r="D52" s="32"/>
      <c r="E52" s="12"/>
      <c r="F52" s="3"/>
    </row>
    <row r="53" spans="1:6">
      <c r="A53" s="17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-1494747</v>
      </c>
      <c r="C57" s="43"/>
      <c r="D57" s="42">
        <f>D47+D55</f>
        <v>-1110650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8">
        <f>B28</f>
        <v>0</v>
      </c>
      <c r="C60" s="18"/>
      <c r="D60" s="47"/>
      <c r="E60" s="45"/>
      <c r="F60" s="46"/>
    </row>
    <row r="61" spans="1:6">
      <c r="A61" s="39" t="s">
        <v>60</v>
      </c>
      <c r="B61" s="18"/>
      <c r="C61" s="18"/>
      <c r="D61" s="18"/>
      <c r="E61" s="45"/>
      <c r="F61" s="46"/>
    </row>
    <row r="62" spans="1:6">
      <c r="A62" s="48"/>
      <c r="B62" s="49">
        <f>B57-[2]Sheet1!$B$106</f>
        <v>0</v>
      </c>
      <c r="C62" s="46"/>
      <c r="D62" s="50">
        <f>D57-'[1]BILANCI '!D106</f>
        <v>0</v>
      </c>
      <c r="E62" s="45"/>
      <c r="F62" s="46"/>
    </row>
    <row r="63" spans="1:6">
      <c r="A63" s="48"/>
      <c r="B63" s="50"/>
      <c r="C63" s="46"/>
      <c r="D63" s="46"/>
      <c r="E63" s="45"/>
      <c r="F63" s="46"/>
    </row>
    <row r="64" spans="1:6">
      <c r="A64" s="51" t="s">
        <v>61</v>
      </c>
      <c r="B64" s="46"/>
      <c r="C64" s="46"/>
      <c r="D64" s="49"/>
      <c r="E64" s="45"/>
      <c r="F64" s="46"/>
    </row>
    <row r="65" spans="1:6">
      <c r="A65" s="52"/>
      <c r="B65" s="53"/>
      <c r="C65" s="53"/>
      <c r="D65" s="53"/>
      <c r="E65" s="54"/>
      <c r="F65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2021-05-24T12:08:29Z</dcterms:modified>
</cp:coreProperties>
</file>