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440" windowHeight="11760" tabRatio="801" activeTab="3"/>
  </bookViews>
  <sheets>
    <sheet name="3.1-CashFlow (indirekt) (2)" sheetId="19" r:id="rId1"/>
    <sheet name="1-Pasqyra e Pozicioni Financiar" sheetId="17" r:id="rId2"/>
    <sheet name="1-Pasqyra e Pozicioni Finan (2)" sheetId="18" r:id="rId3"/>
    <sheet name="2.1-Pasqyra e Perform. (natyra)" sheetId="20" r:id="rId4"/>
    <sheet name="Shpenzime te pazbritshme 14  " sheetId="11" state="hidden" r:id="rId5"/>
  </sheets>
  <externalReferences>
    <externalReference r:id="rId6"/>
  </externalReferences>
  <definedNames>
    <definedName name="_xlnm._FilterDatabase" localSheetId="4" hidden="1">'Shpenzime te pazbritshme 14  '!$A$2:$M$2</definedName>
    <definedName name="_xlnm.Print_Area" localSheetId="2">'1-Pasqyra e Pozicioni Finan (2)'!$A$1:$D$65</definedName>
    <definedName name="_xlnm.Print_Area" localSheetId="1">'1-Pasqyra e Pozicioni Financiar'!$A$1:$D$116</definedName>
    <definedName name="Z_096747DA_4711_43D6_BB6F_CF73DCE67DAC_.wvu.FilterData" localSheetId="4" hidden="1">'Shpenzime te pazbritshme 14  '!$A$2:$M$2</definedName>
    <definedName name="Z_181386F5_8DAB_4E85_A3D6_B3649233DDF4_.wvu.Cols" localSheetId="2" hidden="1">'1-Pasqyra e Pozicioni Finan (2)'!#REF!,'1-Pasqyra e Pozicioni Finan (2)'!#REF!</definedName>
    <definedName name="Z_181386F5_8DAB_4E85_A3D6_B3649233DDF4_.wvu.Cols" localSheetId="1" hidden="1">'1-Pasqyra e Pozicioni Financiar'!#REF!,'1-Pasqyra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20"/>
  <c r="D42"/>
  <c r="B47"/>
  <c r="D47"/>
  <c r="B55"/>
  <c r="B57"/>
  <c r="D57"/>
  <c r="D51" i="19" l="1"/>
  <c r="B51"/>
  <c r="D45"/>
  <c r="B45"/>
  <c r="D33"/>
  <c r="D53" s="1"/>
  <c r="D56" s="1"/>
  <c r="D59" s="1"/>
  <c r="C33"/>
  <c r="C53" s="1"/>
  <c r="B33"/>
  <c r="B53" s="1"/>
  <c r="B56" s="1"/>
  <c r="B59" s="1"/>
  <c r="D56" i="18" l="1"/>
  <c r="D58" s="1"/>
  <c r="B56"/>
  <c r="B58" s="1"/>
  <c r="D41"/>
  <c r="B41"/>
  <c r="D25"/>
  <c r="D43" s="1"/>
  <c r="D60" s="1"/>
  <c r="D62" s="1"/>
  <c r="B25"/>
  <c r="B43" s="1"/>
  <c r="D107" i="17"/>
  <c r="D109" s="1"/>
  <c r="D92"/>
  <c r="D75"/>
  <c r="D94" s="1"/>
  <c r="D111" s="1"/>
  <c r="D55"/>
  <c r="D57" s="1"/>
  <c r="D33"/>
  <c r="B33"/>
  <c r="B107"/>
  <c r="B55"/>
  <c r="B60" i="18" l="1"/>
  <c r="B62" s="1"/>
  <c r="B92" i="17"/>
  <c r="B109" l="1"/>
  <c r="B75"/>
  <c r="B57"/>
  <c r="B94" l="1"/>
  <c r="B111" s="1"/>
  <c r="B113" s="1"/>
  <c r="D113" l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<sst xmlns="http://schemas.openxmlformats.org/spreadsheetml/2006/main" count="626" uniqueCount="394">
  <si>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</si>
  <si>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</si>
  <si>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</si>
  <si>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</si>
  <si>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</si>
  <si>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</si>
  <si>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</si>
  <si>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</si>
  <si>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</si>
  <si>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</si>
  <si>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</si>
  <si>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</si>
  <si>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</si>
  <si>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</si>
  <si>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</si>
  <si>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</si>
  <si>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</si>
  <si>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</si>
  <si>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</si>
  <si>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</si>
  <si>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</si>
  <si>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</si>
  <si>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</si>
  <si>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</si>
  <si>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</si>
  <si>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</si>
  <si>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</si>
  <si>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</si>
  <si>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</si>
  <si>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</si>
  <si>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</si>
  <si>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</si>
  <si>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</si>
  <si>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</si>
  <si>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</si>
  <si>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</si>
  <si>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</si>
  <si>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</si>
  <si>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</si>
  <si>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</si>
  <si>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</si>
  <si>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</si>
  <si>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</si>
  <si>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</si>
  <si>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</si>
  <si>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</si>
  <si>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</si>
  <si>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</si>
  <si>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</si>
  <si>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</si>
  <si>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</si>
  <si>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</si>
  <si>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</si>
  <si>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</si>
  <si>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</si>
  <si>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</si>
  <si>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</si>
  <si>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</si>
  <si>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</si>
  <si>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</si>
  <si>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</si>
  <si>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</si>
  <si>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</si>
  <si>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</si>
  <si>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</si>
  <si>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</si>
  <si>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</si>
  <si>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</si>
  <si>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</si>
  <si>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</si>
  <si>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</si>
  <si>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</si>
  <si>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</si>
  <si>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</si>
  <si>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</si>
  <si>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</si>
  <si>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</si>
  <si>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</si>
  <si>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</si>
  <si>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</si>
  <si>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</si>
  <si>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</si>
  <si>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</si>
  <si>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</si>
  <si>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</si>
  <si>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</si>
  <si>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</si>
  <si>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</si>
  <si>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</si>
  <si>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</si>
  <si>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</si>
  <si>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</si>
  <si>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</si>
  <si>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</si>
  <si>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</si>
  <si>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</si>
  <si>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</si>
  <si>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</si>
  <si>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</si>
  <si>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</si>
  <si>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</si>
  <si>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</si>
  <si>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</si>
  <si>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</si>
  <si>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</si>
  <si>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</si>
  <si>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</si>
  <si>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</si>
  <si>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</si>
  <si>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</si>
  <si>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</si>
  <si>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</si>
  <si>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</si>
  <si>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</si>
  <si>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</si>
  <si>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</si>
  <si>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</si>
  <si>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</si>
  <si>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</si>
  <si>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</si>
  <si>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</si>
  <si>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</si>
  <si>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</si>
  <si>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</si>
  <si>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</si>
  <si>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</si>
  <si>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</si>
  <si>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</si>
  <si>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</si>
  <si>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</si>
  <si>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</si>
  <si>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</si>
  <si>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</si>
  <si>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</si>
  <si>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</si>
  <si>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</si>
  <si>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</si>
  <si>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</si>
  <si>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</si>
  <si>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</si>
  <si>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</si>
  <si>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</si>
  <si>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</si>
  <si>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</si>
  <si>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</si>
  <si>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</si>
  <si>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</si>
  <si>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</si>
  <si>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</si>
  <si>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</si>
  <si>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</si>
  <si>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</si>
  <si>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</si>
  <si>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</si>
  <si>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</si>
  <si>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</si>
  <si>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</si>
  <si>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</si>
  <si>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</si>
  <si>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</si>
  <si>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</si>
  <si>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</si>
  <si>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</si>
  <si>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</si>
  <si>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</si>
  <si>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</si>
  <si>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</si>
  <si>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</si>
  <si>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</si>
  <si>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</si>
  <si>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</si>
  <si>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</si>
  <si>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</si>
  <si>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</si>
  <si>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</si>
  <si>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</si>
  <si>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</si>
  <si>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</si>
  <si>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</si>
  <si>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</si>
  <si>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</si>
  <si>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</si>
  <si>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</si>
  <si>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</si>
  <si>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</si>
  <si>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</si>
  <si>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</si>
  <si>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</si>
  <si>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</si>
  <si>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</si>
  <si>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</si>
  <si>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</si>
  <si>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</si>
  <si>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</si>
  <si>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</si>
  <si>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</si>
  <si>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</si>
  <si>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</si>
  <si>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</si>
  <si>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</si>
  <si>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</si>
  <si>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</si>
  <si>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</si>
  <si>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</si>
  <si>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</si>
  <si>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</si>
  <si>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</si>
  <si>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</si>
  <si>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</si>
  <si>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</si>
  <si>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</si>
  <si>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</si>
  <si>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</si>
  <si>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</si>
  <si>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</si>
  <si>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</si>
  <si>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</si>
  <si>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</si>
  <si>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</si>
  <si>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</si>
  <si>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</si>
  <si>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</si>
  <si>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</si>
  <si>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</si>
  <si>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</si>
  <si>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</si>
  <si>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</si>
  <si>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</si>
  <si>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</si>
  <si>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</si>
  <si>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</si>
  <si>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</si>
  <si>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</si>
  <si>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</si>
  <si>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</si>
  <si>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</si>
  <si>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</si>
  <si>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</si>
  <si>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</si>
  <si>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</si>
  <si>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</si>
  <si>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</si>
  <si>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</si>
  <si>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</si>
  <si>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</si>
  <si>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</si>
  <si>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</si>
  <si>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</si>
  <si>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</si>
  <si>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</si>
  <si>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</si>
  <si>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</si>
  <si>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</si>
  <si>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</si>
  <si>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Lek/Mije Lek/Miljon Lek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</si>
  <si>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</si>
  <si>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</si>
  <si>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</si>
  <si>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</si>
  <si>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</si>
  <si>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</si>
  <si>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</si>
  <si>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</si>
  <si>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</si>
  <si>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</si>
  <si>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</si>
  <si>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</si>
  <si>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</si>
  <si>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</si>
  <si>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</si>
  <si>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</si>
  <si>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</si>
  <si>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</si>
  <si>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</si>
  <si>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</si>
  <si>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</si>
  <si>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</si>
  <si>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</si>
  <si>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</si>
  <si>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</si>
  <si>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</si>
  <si>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</si>
  <si>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</si>
  <si>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</si>
  <si>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</si>
  <si>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</si>
  <si>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</si>
  <si>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</si>
  <si>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</si>
  <si>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</si>
  <si>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</si>
  <si>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</si>
  <si>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</si>
  <si>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</si>
  <si>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</si>
  <si>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</si>
  <si>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</si>
  <si>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</si>
  <si>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SHTYPSHKRONJA E LETRAVE ME VLERE</t>
  </si>
  <si>
    <t>NIPT J61827076U</t>
  </si>
  <si>
    <t>Pasqyrat financiare te vitit 2020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</si>
  <si>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</si>
  <si>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Fluksi mjeteve monetare nga/perdorur ne aktivitetin e shfrytezimit:</t>
  </si>
  <si>
    <t>Fitimi/(Humbja) e periudhes</t>
  </si>
  <si>
    <t>Rregullime per shpenzimet jo-monetare:</t>
  </si>
  <si>
    <t>Shpenzimet financiare jomonetare</t>
  </si>
  <si>
    <t>Shpenzime per tatimin mbi fitimin jo-monetar (diferenca shpenzim - pagese gjate periudhes)</t>
  </si>
  <si>
    <t>Shpenzime konsumi dhe amortizimi</t>
  </si>
  <si>
    <t>Zhvleresimi i aktiveve afatgjata materiale</t>
  </si>
  <si>
    <t>Zhvleresimi i te drejtave te arketueshme</t>
  </si>
  <si>
    <t>Ulje ne vleren neto te realizueshme per inventaret</t>
  </si>
  <si>
    <t>Provizione per shpenzime</t>
  </si>
  <si>
    <t>Shpenzime te konstatuara</t>
  </si>
  <si>
    <t>Te ardhura te konstatuara</t>
  </si>
  <si>
    <t>Fluksi i mjeteve monetare i perfshire ne aktivitete investuese</t>
  </si>
  <si>
    <t>(Fitim)/humbja nga shitja e aktiveve afatgjata materiale</t>
  </si>
  <si>
    <t>(Fitim)/humbja nga investimet ne pjesmarrje</t>
  </si>
  <si>
    <t>Interesa te fituara</t>
  </si>
  <si>
    <t>Ndryshim ne aktivet dhe detyrimet e shfrytezimit</t>
  </si>
  <si>
    <t>Renie/(Rritje) ne te drejtat e arketueshme dhe te tjera</t>
  </si>
  <si>
    <t>Renie/(Rritje) ne inventar</t>
  </si>
  <si>
    <t>Rritje/(Renie) ne detyrime te pagueshme</t>
  </si>
  <si>
    <t>Rritje/(Renie) ne detyrime per punonjesit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</si>
  <si>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</si>
  <si>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Mjete monetare neto nga/ perdorur ne aktivitetin e shfrytezimit</t>
  </si>
  <si>
    <t>Fluksi i mjeteve monetare nga/ perdorur ne aktivitetin e investimit</t>
  </si>
  <si>
    <t>Pagesa per blerjen e aktiveve afatgjata materiale</t>
  </si>
  <si>
    <t>Arketime nga shitja e aktiveve afatgjata materiale</t>
  </si>
  <si>
    <t xml:space="preserve">Para te perdorura per blerjen e filjaleve (netuar me shumen e mjeteve monetare pjese e aktiveve neto te blera) </t>
  </si>
  <si>
    <t xml:space="preserve">Para te arketuara nga shitja e filjaleve (netuar me shumen e mjeteve monetare pjese  e aktiveve neto te shitura) </t>
  </si>
  <si>
    <t>Pagesa per blerjen e investimeve te tjera</t>
  </si>
  <si>
    <t>Arketime nga shitja e investimeve te tjera</t>
  </si>
  <si>
    <t>Dividente te arketuar</t>
  </si>
  <si>
    <t>Interesa te arketuara</t>
  </si>
  <si>
    <t>Mjete monetare neto nga/perdorur ne aktivitetin e investimit</t>
  </si>
  <si>
    <t>Fluksi i mjeteve monetare nga/perdorur ne aktivitetin e financimit</t>
  </si>
  <si>
    <t>Dividende te paguar pronareve te njesive ekonomike meme</t>
  </si>
  <si>
    <t>Dividende te paguar interesave jokontrollues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</si>
  <si>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</si>
  <si>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</si>
  <si>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</si>
  <si>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</si>
  <si>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</si>
  <si>
    <t>* ne rastin e pasqyrave financiare te konsoliduara llogarite me njesite ekonomike brenda grupit eliminohen dhe nuk paraqiten ne pasqyren e performances</t>
  </si>
  <si>
    <t>Interesat jo-kontrollues</t>
  </si>
  <si>
    <t>Pronaret e njesise ekonomike meme</t>
  </si>
  <si>
    <t>Totali i te ardhurave gjitheperfshirese per :</t>
  </si>
  <si>
    <t>Totali i te ardhurave gjitheperfshirese per periudhen/vitin (A+B)</t>
  </si>
  <si>
    <t>Totali i te ardhurave te tjera gjitheperfshirese per periudhen/vitin (B)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</si>
  <si>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</si>
  <si>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Pjesa e te ardhurave gjitheperfshirese nga pjesmarrjet</t>
  </si>
  <si>
    <t>Diferenca (+/-) nga rivleresimi i aktiveve financiare te mbajtura per shitje</t>
  </si>
  <si>
    <t>Diferenca (+/-) nga rivleresimi i aktiveve afatgjata materiale</t>
  </si>
  <si>
    <t>Diferenca (+/-) nga perkthimi i monedhes ne veprimtari te huaja</t>
  </si>
  <si>
    <t>Te ardhura te tjera gjitheperfshirese per periudhen/vitin:</t>
  </si>
  <si>
    <t>Fitimi/(Humbja) e periudhes/vitit  (A)</t>
  </si>
  <si>
    <t>Pjesa e tatim fitimit te pjesemarrjeve</t>
  </si>
  <si>
    <t>Tatim fitimi i shtyre</t>
  </si>
  <si>
    <t>Tatimi mbi fitimin e periudhes</t>
  </si>
  <si>
    <t>Tatimi mbi fitimin</t>
  </si>
  <si>
    <t>Fitimi/(humbja) para tatimit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</si>
  <si>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</si>
  <si>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Pjesa e fitimit/(humbjes) financiare nga pjesmarrjet</t>
  </si>
  <si>
    <t>Shpenzime te tjera financiare</t>
  </si>
  <si>
    <t>Shpenzime interesi dhe shpenzime te ngjashme per tu paguar tek njesite ekonomike brenda grupit *</t>
  </si>
  <si>
    <t>Shpenzime interesi dhe shpenzime te ngjashme</t>
  </si>
  <si>
    <t>Shpenzime financiare</t>
  </si>
  <si>
    <t>Zhvleresim i aktiveve financiare dhe investimeve financiare te mbajtura si aktive afatshkurtra</t>
  </si>
  <si>
    <t>Interesa te arketueshem dhe te ardhura te tjera te ngjashme nga njesi ekonomike ku ka interesa pjesmarrese</t>
  </si>
  <si>
    <t>Interesa te arketueshem dhe te ardhura te tjera te ngjashme nga njesi ekonomike brenda grupit *</t>
  </si>
  <si>
    <t>Te ardhura nga investimet dhe huate e tjera ne njesi ekonomike ku ka interesa pjesmarrese, pjese e aktiveve afatgjata</t>
  </si>
  <si>
    <t>Te ardhura nga investimet dhe huate e tjera ne njesi ekonomike brenda grupit, pjese e aktiveve afatgjata *</t>
  </si>
  <si>
    <t>Te ardhura nga njesite ekonomike ku ka interesa pjesmarrese</t>
  </si>
  <si>
    <t>Te ardhura nga njesite ekonomike brenda grupit*</t>
  </si>
  <si>
    <t>Te ardhura te tjera</t>
  </si>
  <si>
    <t>Shpenzime te tjera shfrytezimi</t>
  </si>
  <si>
    <t>Shpenzimet per pensionet</t>
  </si>
  <si>
    <t>Shpenzime te sigurimeve shoqerore/shendetsore</t>
  </si>
  <si>
    <t>Paga dhe shperblime</t>
  </si>
  <si>
    <t>Shpenzime te personelit</t>
  </si>
  <si>
    <t>Te tjera shpenzime</t>
  </si>
  <si>
    <t>Lenda e pare dhe materiale te konsumueshme</t>
  </si>
  <si>
    <t>Te ardhura te tjera te shfrytezimit</t>
  </si>
  <si>
    <t>Te ardhura nga puna e kryer nga njesia ekonomike per qellimet e veta dhe e kapitalizuar</t>
  </si>
  <si>
    <t>Te ardhura nga ndryshimi ne inventarin e mallrave dhe prodhimit ne proces</t>
  </si>
  <si>
    <t>Te tjera te ardhura nga aktiviteti i shfrytezimit</t>
  </si>
  <si>
    <t>Te ardhurat nga aktiviteti dytesor 3</t>
  </si>
  <si>
    <t>Te ardhurat nga aktiviteti dytesor 2</t>
  </si>
  <si>
    <t>Te ardhurat nga aktiviteti dytesor 1</t>
  </si>
  <si>
    <t>Te ardhurat nga aktiviteti kryesor</t>
  </si>
  <si>
    <t>Te ardhurat nga aktiviteti i shfrytezimit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</si>
  <si>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</si>
  <si>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NIPT  J61827076U</t>
  </si>
  <si>
    <t>SHTYPSHKRONJA E LETRAVE ME VLERE SHA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</si>
</sst>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  <xf numFmtId="0" fontId="1" fillId="0" borderId="0"/>
  </cellStyleXfs>
  <cellXfs count="133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9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9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9" fontId="152" fillId="0" borderId="0" xfId="5403" applyNumberFormat="1" applyFont="1" applyFill="1" applyBorder="1" applyAlignment="1" applyProtection="1"/>
    <xf numFmtId="169" fontId="152" fillId="34" borderId="0" xfId="5403" applyNumberFormat="1" applyFont="1" applyFill="1" applyBorder="1" applyAlignment="1" applyProtection="1"/>
    <xf numFmtId="169" fontId="150" fillId="34" borderId="0" xfId="5403" applyNumberFormat="1" applyFont="1" applyFill="1" applyBorder="1" applyAlignment="1" applyProtection="1"/>
    <xf numFmtId="169" fontId="172" fillId="34" borderId="0" xfId="5403" applyNumberFormat="1" applyFont="1" applyFill="1" applyBorder="1" applyAlignment="1" applyProtection="1"/>
    <xf numFmtId="169" fontId="172" fillId="0" borderId="0" xfId="5403" applyNumberFormat="1" applyFont="1" applyFill="1" applyBorder="1" applyAlignment="1" applyProtection="1"/>
    <xf numFmtId="169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76" fillId="0" borderId="0" xfId="3506" applyNumberFormat="1" applyFont="1" applyFill="1" applyBorder="1" applyAlignment="1">
      <alignment horizontal="left" vertical="center" wrapText="1"/>
    </xf>
    <xf numFmtId="0" fontId="185" fillId="0" borderId="0" xfId="3185" applyFont="1"/>
    <xf numFmtId="0" fontId="174" fillId="0" borderId="0" xfId="3185" applyNumberFormat="1" applyFont="1" applyFill="1" applyBorder="1" applyAlignment="1" applyProtection="1"/>
    <xf numFmtId="0" fontId="186" fillId="0" borderId="0" xfId="3185" applyFont="1"/>
    <xf numFmtId="0" fontId="181" fillId="0" borderId="0" xfId="3185" applyFont="1"/>
    <xf numFmtId="0" fontId="181" fillId="0" borderId="0" xfId="3185" applyFont="1" applyBorder="1"/>
    <xf numFmtId="0" fontId="178" fillId="0" borderId="0" xfId="3185" applyFont="1" applyBorder="1" applyAlignment="1">
      <alignment horizontal="left"/>
    </xf>
    <xf numFmtId="3" fontId="179" fillId="0" borderId="0" xfId="3185" applyNumberFormat="1" applyFont="1" applyBorder="1" applyAlignment="1">
      <alignment horizontal="center" vertical="center"/>
    </xf>
    <xf numFmtId="0" fontId="188" fillId="0" borderId="0" xfId="3185" applyFont="1" applyBorder="1" applyAlignment="1">
      <alignment vertical="center"/>
    </xf>
    <xf numFmtId="0" fontId="177" fillId="0" borderId="0" xfId="3185" applyNumberFormat="1" applyFont="1" applyFill="1" applyBorder="1" applyAlignment="1" applyProtection="1">
      <alignment wrapText="1"/>
    </xf>
    <xf numFmtId="38" fontId="181" fillId="0" borderId="0" xfId="3185" applyNumberFormat="1" applyFont="1"/>
    <xf numFmtId="38" fontId="181" fillId="0" borderId="0" xfId="3185" applyNumberFormat="1" applyFont="1" applyBorder="1"/>
    <xf numFmtId="0" fontId="182" fillId="0" borderId="0" xfId="3185" applyNumberFormat="1" applyFont="1" applyFill="1" applyBorder="1" applyAlignment="1" applyProtection="1">
      <alignment wrapText="1"/>
    </xf>
    <xf numFmtId="37" fontId="181" fillId="0" borderId="0" xfId="3185" applyNumberFormat="1" applyFont="1"/>
    <xf numFmtId="37" fontId="181" fillId="0" borderId="0" xfId="3185" applyNumberFormat="1" applyFont="1" applyBorder="1"/>
    <xf numFmtId="0" fontId="183" fillId="0" borderId="0" xfId="3185" applyNumberFormat="1" applyFont="1" applyFill="1" applyBorder="1" applyAlignment="1" applyProtection="1">
      <alignment wrapText="1"/>
    </xf>
    <xf numFmtId="0" fontId="182" fillId="0" borderId="0" xfId="3185" applyNumberFormat="1" applyFont="1" applyFill="1" applyBorder="1" applyAlignment="1" applyProtection="1">
      <alignment horizontal="left" wrapText="1" indent="2"/>
    </xf>
    <xf numFmtId="0" fontId="182" fillId="0" borderId="0" xfId="3185" applyNumberFormat="1" applyFont="1" applyFill="1" applyBorder="1" applyAlignment="1" applyProtection="1">
      <alignment horizontal="left" indent="2"/>
    </xf>
    <xf numFmtId="37" fontId="181" fillId="0" borderId="0" xfId="3185" applyNumberFormat="1" applyFont="1" applyFill="1" applyBorder="1"/>
    <xf numFmtId="37" fontId="181" fillId="0" borderId="0" xfId="3185" applyNumberFormat="1" applyFont="1" applyFill="1"/>
    <xf numFmtId="37" fontId="185" fillId="0" borderId="26" xfId="3185" applyNumberFormat="1" applyFont="1" applyBorder="1"/>
    <xf numFmtId="0" fontId="177" fillId="0" borderId="0" xfId="3275" applyFont="1" applyFill="1" applyAlignment="1">
      <alignment vertical="top" wrapText="1"/>
    </xf>
    <xf numFmtId="37" fontId="185" fillId="0" borderId="15" xfId="3185" applyNumberFormat="1" applyFont="1" applyBorder="1"/>
    <xf numFmtId="0" fontId="182" fillId="0" borderId="0" xfId="3185" applyNumberFormat="1" applyFont="1" applyFill="1" applyBorder="1" applyAlignment="1" applyProtection="1">
      <alignment horizontal="left" wrapText="1"/>
    </xf>
    <xf numFmtId="0" fontId="177" fillId="61" borderId="0" xfId="3185" applyNumberFormat="1" applyFont="1" applyFill="1" applyBorder="1" applyAlignment="1" applyProtection="1">
      <alignment horizontal="left" wrapText="1"/>
    </xf>
    <xf numFmtId="37" fontId="185" fillId="61" borderId="16" xfId="3185" applyNumberFormat="1" applyFont="1" applyFill="1" applyBorder="1"/>
    <xf numFmtId="169" fontId="184" fillId="0" borderId="0" xfId="3506" applyNumberFormat="1" applyFont="1" applyFill="1" applyBorder="1" applyAlignment="1">
      <alignment vertical="center"/>
    </xf>
    <xf numFmtId="1" fontId="184" fillId="0" borderId="0" xfId="3506" applyNumberFormat="1" applyFont="1" applyFill="1" applyBorder="1" applyAlignment="1">
      <alignment vertical="center"/>
    </xf>
    <xf numFmtId="0" fontId="174" fillId="0" borderId="0" xfId="3185" applyNumberFormat="1" applyFont="1" applyFill="1" applyBorder="1" applyAlignment="1" applyProtection="1">
      <alignment horizontal="center"/>
    </xf>
    <xf numFmtId="0" fontId="176" fillId="0" borderId="0" xfId="3275" applyFont="1" applyFill="1" applyAlignment="1">
      <alignment horizontal="center"/>
    </xf>
    <xf numFmtId="0" fontId="176" fillId="0" borderId="0" xfId="3275" applyFont="1" applyAlignment="1">
      <alignment horizontal="center"/>
    </xf>
    <xf numFmtId="0" fontId="176" fillId="0" borderId="0" xfId="3275" applyFont="1"/>
    <xf numFmtId="0" fontId="175" fillId="0" borderId="0" xfId="6595" applyFont="1" applyFill="1" applyAlignment="1">
      <alignment horizontal="center" vertical="center"/>
    </xf>
    <xf numFmtId="0" fontId="175" fillId="0" borderId="0" xfId="6595" applyFont="1" applyAlignment="1">
      <alignment horizontal="center" vertical="center"/>
    </xf>
    <xf numFmtId="0" fontId="175" fillId="0" borderId="0" xfId="6595" applyFont="1" applyAlignment="1">
      <alignment vertical="center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0" fontId="182" fillId="0" borderId="0" xfId="6596" applyNumberFormat="1" applyFont="1" applyFill="1" applyBorder="1" applyAlignment="1" applyProtection="1">
      <alignment wrapText="1"/>
    </xf>
    <xf numFmtId="37" fontId="181" fillId="0" borderId="0" xfId="6596" applyNumberFormat="1" applyFont="1" applyAlignment="1">
      <alignment horizontal="right"/>
    </xf>
    <xf numFmtId="37" fontId="181" fillId="0" borderId="0" xfId="6596" applyNumberFormat="1" applyFont="1" applyBorder="1" applyAlignment="1">
      <alignment horizontal="right"/>
    </xf>
    <xf numFmtId="0" fontId="189" fillId="0" borderId="0" xfId="6596" applyNumberFormat="1" applyFont="1" applyFill="1" applyBorder="1" applyAlignment="1" applyProtection="1">
      <alignment wrapText="1"/>
    </xf>
    <xf numFmtId="0" fontId="175" fillId="0" borderId="0" xfId="6595" applyFont="1" applyFill="1" applyAlignment="1">
      <alignment horizontal="center"/>
    </xf>
    <xf numFmtId="37" fontId="185" fillId="0" borderId="16" xfId="6596" applyNumberFormat="1" applyFont="1" applyFill="1" applyBorder="1" applyAlignment="1">
      <alignment horizontal="right"/>
    </xf>
    <xf numFmtId="0" fontId="177" fillId="0" borderId="0" xfId="6596" applyNumberFormat="1" applyFont="1" applyFill="1" applyBorder="1" applyAlignment="1" applyProtection="1">
      <alignment wrapText="1"/>
    </xf>
    <xf numFmtId="37" fontId="179" fillId="0" borderId="26" xfId="6596" applyNumberFormat="1" applyFont="1" applyBorder="1" applyAlignment="1">
      <alignment horizontal="right" vertical="center"/>
    </xf>
    <xf numFmtId="37" fontId="179" fillId="0" borderId="0" xfId="6596" applyNumberFormat="1" applyFont="1" applyBorder="1" applyAlignment="1">
      <alignment horizontal="right" vertical="center"/>
    </xf>
    <xf numFmtId="169" fontId="174" fillId="0" borderId="0" xfId="215" applyNumberFormat="1" applyFont="1" applyFill="1" applyBorder="1" applyAlignment="1" applyProtection="1"/>
    <xf numFmtId="37" fontId="182" fillId="61" borderId="0" xfId="215" applyNumberFormat="1" applyFont="1" applyFill="1" applyBorder="1" applyAlignment="1" applyProtection="1">
      <alignment horizontal="right" wrapText="1"/>
    </xf>
    <xf numFmtId="37" fontId="182" fillId="0" borderId="0" xfId="215" applyNumberFormat="1" applyFont="1" applyFill="1" applyBorder="1" applyAlignment="1" applyProtection="1">
      <alignment horizontal="right" wrapText="1"/>
    </xf>
    <xf numFmtId="0" fontId="183" fillId="62" borderId="0" xfId="3185" applyNumberFormat="1" applyFont="1" applyFill="1" applyBorder="1" applyAlignment="1" applyProtection="1">
      <alignment horizontal="left" wrapText="1" indent="2"/>
    </xf>
    <xf numFmtId="0" fontId="183" fillId="0" borderId="0" xfId="3185" applyNumberFormat="1" applyFont="1" applyFill="1" applyBorder="1" applyAlignment="1" applyProtection="1">
      <alignment horizontal="left" wrapText="1" indent="2"/>
    </xf>
    <xf numFmtId="0" fontId="181" fillId="0" borderId="0" xfId="3185" applyFont="1" applyFill="1"/>
    <xf numFmtId="37" fontId="181" fillId="0" borderId="0" xfId="3185" applyNumberFormat="1" applyFont="1" applyFill="1" applyAlignment="1">
      <alignment horizontal="right"/>
    </xf>
    <xf numFmtId="37" fontId="181" fillId="0" borderId="16" xfId="3185" applyNumberFormat="1" applyFont="1" applyBorder="1" applyAlignment="1">
      <alignment horizontal="right"/>
    </xf>
    <xf numFmtId="0" fontId="177" fillId="0" borderId="16" xfId="3185" applyNumberFormat="1" applyFont="1" applyFill="1" applyBorder="1" applyAlignment="1" applyProtection="1">
      <alignment wrapText="1"/>
    </xf>
    <xf numFmtId="37" fontId="185" fillId="0" borderId="0" xfId="3185" applyNumberFormat="1" applyFont="1" applyFill="1" applyBorder="1" applyAlignment="1">
      <alignment horizontal="right"/>
    </xf>
    <xf numFmtId="37" fontId="185" fillId="0" borderId="26" xfId="3185" applyNumberFormat="1" applyFont="1" applyFill="1" applyBorder="1" applyAlignment="1">
      <alignment horizontal="right"/>
    </xf>
    <xf numFmtId="37" fontId="181" fillId="0" borderId="0" xfId="3185" applyNumberFormat="1" applyFont="1" applyBorder="1" applyAlignment="1">
      <alignment horizontal="right"/>
    </xf>
    <xf numFmtId="37" fontId="185" fillId="0" borderId="0" xfId="3185" applyNumberFormat="1" applyFont="1" applyBorder="1" applyAlignment="1">
      <alignment horizontal="right"/>
    </xf>
    <xf numFmtId="37" fontId="185" fillId="0" borderId="26" xfId="3185" applyNumberFormat="1" applyFont="1" applyBorder="1" applyAlignment="1">
      <alignment horizontal="right"/>
    </xf>
    <xf numFmtId="0" fontId="177" fillId="62" borderId="0" xfId="3185" applyNumberFormat="1" applyFont="1" applyFill="1" applyBorder="1" applyAlignment="1" applyProtection="1">
      <alignment wrapText="1"/>
    </xf>
    <xf numFmtId="37" fontId="181" fillId="0" borderId="0" xfId="3185" applyNumberFormat="1" applyFont="1" applyFill="1" applyBorder="1" applyAlignment="1">
      <alignment horizontal="right"/>
    </xf>
    <xf numFmtId="3" fontId="179" fillId="0" borderId="0" xfId="3185" applyNumberFormat="1" applyFont="1" applyFill="1" applyBorder="1" applyAlignment="1">
      <alignment horizontal="center" vertical="center"/>
    </xf>
    <xf numFmtId="0" fontId="181" fillId="0" borderId="0" xfId="3185" applyFont="1" applyAlignment="1"/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6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Microsoft/Windows/Temporary%20Internet%20Files/Low/Content.IE5/YQ1EJVIM/1.Pasqyra%20e%20pozicionit%20financia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Pasqyra e Pozicioni Financiar"/>
      <sheetName val="1-Pasqyra e Pozicioni Finan (2)"/>
      <sheetName val="Shpenzime te pazbritshme 14  "/>
    </sheetNames>
    <sheetDataSet>
      <sheetData sheetId="0">
        <row r="11">
          <cell r="B11">
            <v>156344268</v>
          </cell>
          <cell r="D11">
            <v>196390600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9"/>
  <sheetViews>
    <sheetView showGridLines="0" topLeftCell="A22" workbookViewId="0">
      <selection activeCell="A42" sqref="A42"/>
    </sheetView>
  </sheetViews>
  <sheetFormatPr defaultRowHeight="15"/>
  <cols>
    <col min="1" max="1" width="66.5703125" style="71" customWidth="1"/>
    <col min="2" max="2" width="15.7109375" style="71" customWidth="1"/>
    <col min="3" max="3" width="1" style="71" customWidth="1"/>
    <col min="4" max="4" width="15.7109375" style="71" customWidth="1"/>
    <col min="5" max="5" width="11.5703125" style="71" customWidth="1"/>
    <col min="6" max="16384" width="9.140625" style="71"/>
  </cols>
  <sheetData>
    <row r="1" spans="1:4">
      <c r="A1" s="70" t="s">
        <v>300</v>
      </c>
    </row>
    <row r="2" spans="1:4">
      <c r="A2" s="72" t="s">
        <v>298</v>
      </c>
    </row>
    <row r="3" spans="1:4">
      <c r="A3" s="72" t="s">
        <v>299</v>
      </c>
    </row>
    <row r="4" spans="1:4">
      <c r="A4" s="72" t="s">
        <v>254</v>
      </c>
    </row>
    <row r="5" spans="1:4">
      <c r="B5" s="73"/>
      <c r="C5" s="74"/>
      <c r="D5" s="73"/>
    </row>
    <row r="6" spans="1:4">
      <c r="A6" s="70" t="s">
        <v>301</v>
      </c>
      <c r="B6" s="73"/>
      <c r="C6" s="74"/>
      <c r="D6" s="73"/>
    </row>
    <row r="7" spans="1:4">
      <c r="A7" s="75"/>
      <c r="B7" s="76" t="s">
        <v>214</v>
      </c>
      <c r="C7" s="76"/>
      <c r="D7" s="76" t="s">
        <v>214</v>
      </c>
    </row>
    <row r="8" spans="1:4" ht="14.1" customHeight="1">
      <c r="A8" s="75"/>
      <c r="B8" s="76" t="s">
        <v>215</v>
      </c>
      <c r="C8" s="76"/>
      <c r="D8" s="76" t="s">
        <v>216</v>
      </c>
    </row>
    <row r="9" spans="1:4" ht="14.1" customHeight="1">
      <c r="A9" s="77"/>
      <c r="B9" s="73"/>
      <c r="C9" s="74"/>
      <c r="D9" s="73"/>
    </row>
    <row r="10" spans="1:4" ht="14.1" customHeight="1">
      <c r="A10" s="78" t="s">
        <v>302</v>
      </c>
      <c r="B10" s="79"/>
      <c r="C10" s="80"/>
      <c r="D10" s="79"/>
    </row>
    <row r="11" spans="1:4" ht="14.1" customHeight="1">
      <c r="A11" s="81" t="s">
        <v>303</v>
      </c>
      <c r="B11" s="82">
        <v>27289645</v>
      </c>
      <c r="C11" s="83"/>
      <c r="D11" s="82">
        <v>82319196</v>
      </c>
    </row>
    <row r="12" spans="1:4" ht="14.1" customHeight="1">
      <c r="A12" s="84" t="s">
        <v>304</v>
      </c>
      <c r="B12" s="82"/>
      <c r="C12" s="83"/>
      <c r="D12" s="82"/>
    </row>
    <row r="13" spans="1:4" ht="14.1" customHeight="1">
      <c r="A13" s="85" t="s">
        <v>305</v>
      </c>
      <c r="B13" s="82"/>
      <c r="C13" s="83"/>
      <c r="D13" s="82"/>
    </row>
    <row r="14" spans="1:4" ht="14.1" customHeight="1">
      <c r="A14" s="85" t="s">
        <v>306</v>
      </c>
      <c r="B14" s="82"/>
      <c r="C14" s="83"/>
      <c r="D14" s="82"/>
    </row>
    <row r="15" spans="1:4">
      <c r="A15" s="86" t="s">
        <v>307</v>
      </c>
      <c r="B15" s="82">
        <v>13492613</v>
      </c>
      <c r="C15" s="83"/>
      <c r="D15" s="82">
        <v>16256988</v>
      </c>
    </row>
    <row r="16" spans="1:4">
      <c r="A16" s="85" t="s">
        <v>308</v>
      </c>
      <c r="B16" s="82">
        <v>0</v>
      </c>
      <c r="C16" s="83"/>
      <c r="D16" s="82">
        <v>0</v>
      </c>
    </row>
    <row r="17" spans="1:4">
      <c r="A17" s="85" t="s">
        <v>309</v>
      </c>
      <c r="B17" s="82"/>
      <c r="C17" s="83"/>
      <c r="D17" s="82"/>
    </row>
    <row r="18" spans="1:4">
      <c r="A18" s="85" t="s">
        <v>310</v>
      </c>
      <c r="B18" s="82"/>
      <c r="C18" s="83"/>
      <c r="D18" s="82"/>
    </row>
    <row r="19" spans="1:4">
      <c r="A19" s="85" t="s">
        <v>311</v>
      </c>
      <c r="B19" s="82"/>
      <c r="C19" s="83"/>
      <c r="D19" s="82"/>
    </row>
    <row r="20" spans="1:4">
      <c r="A20" s="85" t="s">
        <v>312</v>
      </c>
      <c r="B20" s="82"/>
      <c r="C20" s="87"/>
      <c r="D20" s="88"/>
    </row>
    <row r="21" spans="1:4">
      <c r="A21" s="85" t="s">
        <v>313</v>
      </c>
      <c r="B21" s="82"/>
      <c r="C21" s="87"/>
      <c r="D21" s="88"/>
    </row>
    <row r="22" spans="1:4" ht="14.1" customHeight="1">
      <c r="A22" s="81" t="s">
        <v>314</v>
      </c>
      <c r="B22" s="82"/>
      <c r="C22" s="83"/>
      <c r="D22" s="82"/>
    </row>
    <row r="23" spans="1:4" ht="14.1" customHeight="1">
      <c r="A23" s="85" t="s">
        <v>315</v>
      </c>
      <c r="B23" s="82"/>
      <c r="C23" s="83"/>
      <c r="D23" s="82"/>
    </row>
    <row r="24" spans="1:4">
      <c r="A24" s="85" t="s">
        <v>316</v>
      </c>
      <c r="B24" s="82"/>
      <c r="C24" s="83"/>
      <c r="D24" s="82"/>
    </row>
    <row r="25" spans="1:4">
      <c r="A25" s="85" t="s">
        <v>317</v>
      </c>
      <c r="B25" s="82"/>
      <c r="C25" s="83"/>
      <c r="D25" s="82"/>
    </row>
    <row r="26" spans="1:4">
      <c r="A26" s="85"/>
      <c r="B26" s="82"/>
      <c r="C26" s="83"/>
      <c r="D26" s="82"/>
    </row>
    <row r="27" spans="1:4" ht="14.1" customHeight="1">
      <c r="A27" s="81" t="s">
        <v>318</v>
      </c>
      <c r="B27" s="82"/>
      <c r="C27" s="83"/>
      <c r="D27" s="82"/>
    </row>
    <row r="28" spans="1:4">
      <c r="A28" s="85" t="s">
        <v>319</v>
      </c>
      <c r="B28" s="82">
        <v>56841928</v>
      </c>
      <c r="C28" s="83"/>
      <c r="D28" s="82">
        <v>-156992674</v>
      </c>
    </row>
    <row r="29" spans="1:4" ht="14.25" customHeight="1">
      <c r="A29" s="85" t="s">
        <v>320</v>
      </c>
      <c r="B29" s="82">
        <v>-7068462</v>
      </c>
      <c r="C29" s="83"/>
      <c r="D29" s="82">
        <v>25689738</v>
      </c>
    </row>
    <row r="30" spans="1:4" ht="14.25" customHeight="1">
      <c r="A30" s="85" t="s">
        <v>321</v>
      </c>
      <c r="B30" s="82">
        <v>-46810417</v>
      </c>
      <c r="C30" s="83"/>
      <c r="D30" s="82">
        <v>22514235</v>
      </c>
    </row>
    <row r="31" spans="1:4">
      <c r="A31" s="85" t="s">
        <v>322</v>
      </c>
      <c r="B31" s="82"/>
      <c r="C31" s="83"/>
      <c r="D31" s="82"/>
    </row>
    <row r="32" spans="1:4" ht="14.1" customHeight="1">
      <c r="A32" s="85" t="s">
        <v>323</v>
      </c>
      <c r="B32" s="82"/>
      <c r="C32" s="83"/>
      <c r="D32" s="82"/>
    </row>
    <row r="33" spans="1:4">
      <c r="A33" s="78" t="s">
        <v>324</v>
      </c>
      <c r="B33" s="89">
        <f>SUM(B11:B32)</f>
        <v>43745307</v>
      </c>
      <c r="C33" s="89">
        <f t="shared" ref="C33:D33" si="0">SUM(C11:C32)</f>
        <v>0</v>
      </c>
      <c r="D33" s="89">
        <f t="shared" si="0"/>
        <v>-10212517</v>
      </c>
    </row>
    <row r="34" spans="1:4">
      <c r="A34" s="90"/>
      <c r="B34" s="82"/>
      <c r="C34" s="83"/>
      <c r="D34" s="82"/>
    </row>
    <row r="35" spans="1:4">
      <c r="A35" s="78" t="s">
        <v>325</v>
      </c>
      <c r="B35" s="82"/>
      <c r="C35" s="83"/>
      <c r="D35" s="82"/>
    </row>
    <row r="36" spans="1:4" ht="14.1" customHeight="1">
      <c r="A36" s="85" t="s">
        <v>326</v>
      </c>
      <c r="B36" s="82">
        <v>-1761050</v>
      </c>
      <c r="C36" s="83"/>
      <c r="D36" s="82">
        <v>-1396000</v>
      </c>
    </row>
    <row r="37" spans="1:4">
      <c r="A37" s="85" t="s">
        <v>327</v>
      </c>
      <c r="B37" s="82"/>
      <c r="C37" s="83"/>
      <c r="D37" s="82">
        <v>237454</v>
      </c>
    </row>
    <row r="38" spans="1:4" ht="14.1" customHeight="1">
      <c r="A38" s="85" t="s">
        <v>328</v>
      </c>
      <c r="B38" s="82"/>
      <c r="C38" s="83"/>
      <c r="D38" s="82"/>
    </row>
    <row r="39" spans="1:4" ht="30">
      <c r="A39" s="85" t="s">
        <v>329</v>
      </c>
      <c r="B39" s="82"/>
      <c r="C39" s="83"/>
      <c r="D39" s="82"/>
    </row>
    <row r="40" spans="1:4">
      <c r="A40" s="85" t="s">
        <v>330</v>
      </c>
      <c r="B40" s="82"/>
      <c r="C40" s="83"/>
      <c r="D40" s="82"/>
    </row>
    <row r="41" spans="1:4">
      <c r="A41" s="85" t="s">
        <v>331</v>
      </c>
      <c r="B41" s="82"/>
      <c r="C41" s="83"/>
      <c r="D41" s="82"/>
    </row>
    <row r="42" spans="1:4">
      <c r="A42" s="85" t="s">
        <v>332</v>
      </c>
      <c r="B42" s="82"/>
      <c r="C42" s="83"/>
      <c r="D42" s="82"/>
    </row>
    <row r="43" spans="1:4" ht="14.1" customHeight="1">
      <c r="A43" s="85" t="s">
        <v>333</v>
      </c>
      <c r="B43" s="82"/>
      <c r="C43" s="83"/>
      <c r="D43" s="82"/>
    </row>
    <row r="44" spans="1:4" ht="14.1" customHeight="1">
      <c r="A44" s="85" t="s">
        <v>323</v>
      </c>
      <c r="B44" s="82"/>
      <c r="C44" s="83"/>
      <c r="D44" s="82"/>
    </row>
    <row r="45" spans="1:4" ht="14.1" customHeight="1">
      <c r="A45" s="78" t="s">
        <v>334</v>
      </c>
      <c r="B45" s="89">
        <f>SUM(B36:B44)</f>
        <v>-1761050</v>
      </c>
      <c r="C45" s="89"/>
      <c r="D45" s="89">
        <f t="shared" ref="D45" si="1">SUM(D36:D44)</f>
        <v>-1158546</v>
      </c>
    </row>
    <row r="46" spans="1:4" ht="14.1" customHeight="1">
      <c r="A46" s="90"/>
      <c r="B46" s="82"/>
      <c r="C46" s="83"/>
      <c r="D46" s="82"/>
    </row>
    <row r="47" spans="1:4" ht="14.1" customHeight="1">
      <c r="A47" s="78" t="s">
        <v>335</v>
      </c>
      <c r="B47" s="82"/>
      <c r="C47" s="83"/>
      <c r="D47" s="82"/>
    </row>
    <row r="48" spans="1:4" ht="14.1" customHeight="1">
      <c r="A48" s="85" t="s">
        <v>336</v>
      </c>
      <c r="B48" s="82">
        <v>-82030589</v>
      </c>
      <c r="C48" s="87"/>
      <c r="D48" s="88">
        <v>-6379318</v>
      </c>
    </row>
    <row r="49" spans="1:5" ht="14.1" customHeight="1">
      <c r="A49" s="85" t="s">
        <v>337</v>
      </c>
      <c r="B49" s="82"/>
      <c r="C49" s="87"/>
      <c r="D49" s="88"/>
    </row>
    <row r="50" spans="1:5" ht="14.1" customHeight="1">
      <c r="A50" s="85" t="s">
        <v>323</v>
      </c>
      <c r="B50" s="82"/>
      <c r="C50" s="83"/>
      <c r="D50" s="82"/>
    </row>
    <row r="51" spans="1:5" ht="14.1" customHeight="1">
      <c r="A51" s="78" t="s">
        <v>338</v>
      </c>
      <c r="B51" s="89">
        <f>SUM(B48:B50)</f>
        <v>-82030589</v>
      </c>
      <c r="C51" s="89"/>
      <c r="D51" s="89">
        <f>SUM(D48:D50)</f>
        <v>-6379318</v>
      </c>
    </row>
    <row r="52" spans="1:5" ht="14.1" customHeight="1">
      <c r="A52" s="90"/>
      <c r="B52" s="82"/>
      <c r="C52" s="83"/>
      <c r="D52" s="82"/>
    </row>
    <row r="53" spans="1:5" ht="14.1" customHeight="1">
      <c r="A53" s="78" t="s">
        <v>339</v>
      </c>
      <c r="B53" s="91">
        <f>B33+B45+B51</f>
        <v>-40046332</v>
      </c>
      <c r="C53" s="91">
        <f>C33+C45+C51</f>
        <v>0</v>
      </c>
      <c r="D53" s="91">
        <f>D33+D45+D51</f>
        <v>-17750381</v>
      </c>
    </row>
    <row r="54" spans="1:5">
      <c r="A54" s="92" t="s">
        <v>340</v>
      </c>
      <c r="B54" s="82">
        <v>196390600</v>
      </c>
      <c r="C54" s="83"/>
      <c r="D54" s="82">
        <v>214140981</v>
      </c>
    </row>
    <row r="55" spans="1:5">
      <c r="A55" s="92" t="s">
        <v>341</v>
      </c>
      <c r="B55" s="82"/>
      <c r="C55" s="83"/>
      <c r="D55" s="82"/>
    </row>
    <row r="56" spans="1:5" ht="15.75" thickBot="1">
      <c r="A56" s="93" t="s">
        <v>342</v>
      </c>
      <c r="B56" s="94">
        <f>SUM(B53:B55)</f>
        <v>156344268</v>
      </c>
      <c r="C56" s="94"/>
      <c r="D56" s="94">
        <f t="shared" ref="D56" si="2">SUM(D53:D55)</f>
        <v>196390600</v>
      </c>
    </row>
    <row r="57" spans="1:5" ht="15.75" thickTop="1"/>
    <row r="59" spans="1:5">
      <c r="A59" s="55" t="s">
        <v>28</v>
      </c>
      <c r="B59" s="95">
        <f>B56-'[1]1-Pasqyra e Pozicioni Financiar'!$B$11</f>
        <v>0</v>
      </c>
      <c r="C59" s="96"/>
      <c r="D59" s="96">
        <f>D56-'[1]1-Pasqyra e Pozicioni Financiar'!$D$11</f>
        <v>0</v>
      </c>
      <c r="E59" s="55"/>
    </row>
  </sheetData>
  <mergeCells count="1">
    <mergeCell ref="A7:A8"/>
  </mergeCells>
  <pageMargins left="0.7" right="0.7" top="0.75" bottom="0.75" header="0.3" footer="0.3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workbookViewId="0">
      <selection activeCell="F33" sqref="F33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16384" width="9.140625" style="41"/>
  </cols>
  <sheetData>
    <row r="1" spans="1:5">
      <c r="A1" s="58" t="s">
        <v>300</v>
      </c>
    </row>
    <row r="2" spans="1:5">
      <c r="A2" s="59" t="s">
        <v>298</v>
      </c>
    </row>
    <row r="3" spans="1:5">
      <c r="A3" s="59" t="s">
        <v>299</v>
      </c>
    </row>
    <row r="4" spans="1:5">
      <c r="A4" s="59" t="s">
        <v>254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3">
        <v>156344268</v>
      </c>
      <c r="C11" s="53"/>
      <c r="D11" s="63">
        <v>196390600</v>
      </c>
      <c r="E11" s="41"/>
    </row>
    <row r="12" spans="1:5">
      <c r="A12" s="49" t="s">
        <v>255</v>
      </c>
      <c r="B12" s="68"/>
      <c r="C12" s="53"/>
      <c r="D12" s="68"/>
      <c r="E12" s="41"/>
    </row>
    <row r="13" spans="1:5" ht="16.5" customHeight="1">
      <c r="A13" s="64" t="s">
        <v>273</v>
      </c>
      <c r="B13" s="63">
        <v>0</v>
      </c>
      <c r="C13" s="53"/>
      <c r="D13" s="63">
        <v>0</v>
      </c>
      <c r="E13" s="41"/>
    </row>
    <row r="14" spans="1:5" ht="16.5" customHeight="1">
      <c r="A14" s="64" t="s">
        <v>274</v>
      </c>
      <c r="B14" s="63">
        <v>0</v>
      </c>
      <c r="C14" s="53"/>
      <c r="D14" s="63">
        <v>0</v>
      </c>
      <c r="E14" s="41"/>
    </row>
    <row r="15" spans="1:5">
      <c r="A15" s="64" t="s">
        <v>285</v>
      </c>
      <c r="B15" s="63">
        <v>0</v>
      </c>
      <c r="C15" s="53"/>
      <c r="D15" s="63">
        <v>0</v>
      </c>
      <c r="E15" s="41"/>
    </row>
    <row r="16" spans="1:5">
      <c r="A16" s="64" t="s">
        <v>275</v>
      </c>
      <c r="B16" s="63">
        <v>0</v>
      </c>
      <c r="C16" s="53"/>
      <c r="D16" s="63">
        <v>0</v>
      </c>
      <c r="E16" s="41"/>
    </row>
    <row r="17" spans="1:5">
      <c r="A17" s="49" t="s">
        <v>220</v>
      </c>
      <c r="B17" s="68"/>
      <c r="C17" s="53"/>
      <c r="D17" s="68"/>
      <c r="E17" s="41"/>
    </row>
    <row r="18" spans="1:5">
      <c r="A18" s="64" t="s">
        <v>286</v>
      </c>
      <c r="B18" s="63">
        <v>194943282</v>
      </c>
      <c r="C18" s="53"/>
      <c r="D18" s="63">
        <v>162844083</v>
      </c>
      <c r="E18" s="41"/>
    </row>
    <row r="19" spans="1:5" ht="16.5" customHeight="1">
      <c r="A19" s="64" t="s">
        <v>276</v>
      </c>
      <c r="B19" s="63">
        <v>0</v>
      </c>
      <c r="C19" s="53"/>
      <c r="D19" s="63">
        <v>0</v>
      </c>
      <c r="E19" s="41"/>
    </row>
    <row r="20" spans="1:5" ht="16.5" customHeight="1">
      <c r="A20" s="64" t="s">
        <v>277</v>
      </c>
      <c r="B20" s="63">
        <v>0</v>
      </c>
      <c r="C20" s="53"/>
      <c r="D20" s="63">
        <v>0</v>
      </c>
      <c r="E20" s="41"/>
    </row>
    <row r="21" spans="1:5">
      <c r="A21" s="64" t="s">
        <v>193</v>
      </c>
      <c r="B21" s="63">
        <v>15516095</v>
      </c>
      <c r="C21" s="53"/>
      <c r="D21" s="63">
        <v>104457222</v>
      </c>
      <c r="E21" s="41"/>
    </row>
    <row r="22" spans="1:5">
      <c r="A22" s="64" t="s">
        <v>278</v>
      </c>
      <c r="B22" s="63">
        <v>0</v>
      </c>
      <c r="C22" s="53"/>
      <c r="D22" s="63">
        <v>0</v>
      </c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4" t="s">
        <v>256</v>
      </c>
      <c r="B24" s="63">
        <v>102097206</v>
      </c>
      <c r="C24" s="53"/>
      <c r="D24" s="63">
        <v>95110785</v>
      </c>
      <c r="E24" s="41"/>
    </row>
    <row r="25" spans="1:5">
      <c r="A25" s="64" t="s">
        <v>257</v>
      </c>
      <c r="B25" s="63">
        <v>28730</v>
      </c>
      <c r="C25" s="53"/>
      <c r="D25" s="63">
        <v>0</v>
      </c>
      <c r="E25" s="41"/>
    </row>
    <row r="26" spans="1:5">
      <c r="A26" s="64" t="s">
        <v>258</v>
      </c>
      <c r="B26" s="63">
        <v>483747</v>
      </c>
      <c r="C26" s="53"/>
      <c r="D26" s="63">
        <v>430436</v>
      </c>
      <c r="E26" s="41"/>
    </row>
    <row r="27" spans="1:5">
      <c r="A27" s="64" t="s">
        <v>244</v>
      </c>
      <c r="B27" s="63">
        <v>0</v>
      </c>
      <c r="C27" s="53"/>
      <c r="D27" s="63">
        <v>0</v>
      </c>
      <c r="E27" s="41"/>
    </row>
    <row r="28" spans="1:5">
      <c r="A28" s="64" t="s">
        <v>259</v>
      </c>
      <c r="B28" s="63">
        <v>0</v>
      </c>
      <c r="C28" s="53"/>
      <c r="D28" s="63">
        <v>0</v>
      </c>
      <c r="E28" s="41"/>
    </row>
    <row r="29" spans="1:5">
      <c r="A29" s="64" t="s">
        <v>260</v>
      </c>
      <c r="B29" s="63">
        <v>0</v>
      </c>
      <c r="C29" s="53"/>
      <c r="D29" s="63">
        <v>0</v>
      </c>
      <c r="E29" s="41"/>
    </row>
    <row r="30" spans="1:5">
      <c r="A30" s="64" t="s">
        <v>261</v>
      </c>
      <c r="B30" s="63">
        <v>0</v>
      </c>
      <c r="C30" s="53"/>
      <c r="D30" s="63">
        <v>0</v>
      </c>
      <c r="E30" s="41"/>
    </row>
    <row r="31" spans="1:5">
      <c r="A31" s="49" t="s">
        <v>221</v>
      </c>
      <c r="B31" s="63">
        <v>0</v>
      </c>
      <c r="C31" s="53"/>
      <c r="D31" s="63">
        <v>0</v>
      </c>
      <c r="E31" s="41"/>
    </row>
    <row r="32" spans="1:5">
      <c r="A32" s="49" t="s">
        <v>222</v>
      </c>
      <c r="B32" s="63">
        <v>0</v>
      </c>
      <c r="C32" s="53"/>
      <c r="D32" s="63">
        <v>0</v>
      </c>
      <c r="E32" s="41"/>
    </row>
    <row r="33" spans="1:5">
      <c r="A33" s="49" t="s">
        <v>27</v>
      </c>
      <c r="B33" s="57">
        <f>SUM(B11:B32)</f>
        <v>469413328</v>
      </c>
      <c r="C33" s="57"/>
      <c r="D33" s="57">
        <f t="shared" ref="D33" si="0">SUM(D11:D32)</f>
        <v>559233126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262</v>
      </c>
      <c r="B36" s="48"/>
      <c r="C36" s="53"/>
      <c r="D36" s="48"/>
      <c r="E36" s="41"/>
    </row>
    <row r="37" spans="1:5">
      <c r="A37" s="64" t="s">
        <v>279</v>
      </c>
      <c r="B37" s="63"/>
      <c r="C37" s="53"/>
      <c r="D37" s="63"/>
      <c r="E37" s="41"/>
    </row>
    <row r="38" spans="1:5">
      <c r="A38" s="64" t="s">
        <v>280</v>
      </c>
      <c r="B38" s="63"/>
      <c r="C38" s="53"/>
      <c r="D38" s="63"/>
      <c r="E38" s="41"/>
    </row>
    <row r="39" spans="1:5">
      <c r="A39" s="64" t="s">
        <v>281</v>
      </c>
      <c r="B39" s="63"/>
      <c r="C39" s="53"/>
      <c r="D39" s="63"/>
      <c r="E39" s="41"/>
    </row>
    <row r="40" spans="1:5">
      <c r="A40" s="64" t="s">
        <v>282</v>
      </c>
      <c r="B40" s="63"/>
      <c r="C40" s="53"/>
      <c r="D40" s="63"/>
      <c r="E40" s="41"/>
    </row>
    <row r="41" spans="1:5">
      <c r="A41" s="64" t="s">
        <v>283</v>
      </c>
      <c r="B41" s="63"/>
      <c r="C41" s="53"/>
      <c r="D41" s="63"/>
      <c r="E41" s="41"/>
    </row>
    <row r="42" spans="1:5">
      <c r="A42" s="64" t="s">
        <v>284</v>
      </c>
      <c r="B42" s="63"/>
      <c r="C42" s="53"/>
      <c r="D42" s="63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4" t="s">
        <v>287</v>
      </c>
      <c r="B44" s="63">
        <v>57646382</v>
      </c>
      <c r="C44" s="53"/>
      <c r="D44" s="63">
        <v>60214213</v>
      </c>
      <c r="E44" s="41"/>
    </row>
    <row r="45" spans="1:5">
      <c r="A45" s="64" t="s">
        <v>288</v>
      </c>
      <c r="B45" s="63">
        <v>37939233</v>
      </c>
      <c r="C45" s="53"/>
      <c r="D45" s="63">
        <v>47424043</v>
      </c>
      <c r="E45" s="41"/>
    </row>
    <row r="46" spans="1:5">
      <c r="A46" s="64" t="s">
        <v>289</v>
      </c>
      <c r="B46" s="63">
        <v>7234541</v>
      </c>
      <c r="C46" s="53"/>
      <c r="D46" s="63">
        <v>6913463</v>
      </c>
      <c r="E46" s="41"/>
    </row>
    <row r="47" spans="1:5">
      <c r="A47" s="64" t="s">
        <v>290</v>
      </c>
      <c r="B47" s="63"/>
      <c r="C47" s="53"/>
      <c r="D47" s="63"/>
      <c r="E47" s="41"/>
    </row>
    <row r="48" spans="1:5">
      <c r="A48" s="64" t="s">
        <v>291</v>
      </c>
      <c r="B48" s="63"/>
      <c r="C48" s="53"/>
      <c r="D48" s="63"/>
      <c r="E48" s="41"/>
    </row>
    <row r="49" spans="1:5">
      <c r="A49" s="49" t="s">
        <v>224</v>
      </c>
      <c r="B49" s="63"/>
      <c r="C49" s="53"/>
      <c r="D49" s="63"/>
      <c r="E49" s="41"/>
    </row>
    <row r="50" spans="1:5">
      <c r="A50" s="49" t="s">
        <v>263</v>
      </c>
      <c r="B50" s="48"/>
      <c r="C50" s="53"/>
      <c r="D50" s="48"/>
      <c r="E50" s="41"/>
    </row>
    <row r="51" spans="1:5">
      <c r="A51" s="64" t="s">
        <v>292</v>
      </c>
      <c r="B51" s="63">
        <v>272039</v>
      </c>
      <c r="C51" s="53"/>
      <c r="D51" s="63">
        <v>272039</v>
      </c>
      <c r="E51" s="41"/>
    </row>
    <row r="52" spans="1:5">
      <c r="A52" s="64" t="s">
        <v>293</v>
      </c>
      <c r="B52" s="63"/>
      <c r="C52" s="53"/>
      <c r="D52" s="63"/>
      <c r="E52" s="41"/>
    </row>
    <row r="53" spans="1:5">
      <c r="A53" s="64" t="s">
        <v>294</v>
      </c>
      <c r="B53" s="63"/>
      <c r="C53" s="53"/>
      <c r="D53" s="63"/>
      <c r="E53" s="41"/>
    </row>
    <row r="54" spans="1:5">
      <c r="A54" s="49" t="s">
        <v>225</v>
      </c>
      <c r="B54" s="63"/>
      <c r="C54" s="53"/>
      <c r="D54" s="63"/>
      <c r="E54" s="41"/>
    </row>
    <row r="55" spans="1:5">
      <c r="A55" s="49" t="s">
        <v>26</v>
      </c>
      <c r="B55" s="57">
        <f>SUM(B37:B54)</f>
        <v>103092195</v>
      </c>
      <c r="C55" s="57"/>
      <c r="D55" s="57">
        <f t="shared" ref="D55" si="1">SUM(D37:D54)</f>
        <v>114823758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5">
        <f>B55+B33</f>
        <v>572505523</v>
      </c>
      <c r="C57" s="65"/>
      <c r="D57" s="65">
        <f t="shared" ref="D57" si="2">D55+D33</f>
        <v>674056884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4" t="s">
        <v>295</v>
      </c>
      <c r="B62" s="63">
        <v>57541</v>
      </c>
      <c r="C62" s="53"/>
      <c r="D62" s="63">
        <v>9611735</v>
      </c>
      <c r="E62" s="41"/>
    </row>
    <row r="63" spans="1:5">
      <c r="A63" s="64" t="s">
        <v>264</v>
      </c>
      <c r="B63" s="63">
        <v>0</v>
      </c>
      <c r="C63" s="53"/>
      <c r="D63" s="63">
        <v>0</v>
      </c>
      <c r="E63" s="41"/>
    </row>
    <row r="64" spans="1:5">
      <c r="A64" s="64" t="s">
        <v>265</v>
      </c>
      <c r="B64" s="63">
        <v>0</v>
      </c>
      <c r="C64" s="53"/>
      <c r="D64" s="63">
        <v>0</v>
      </c>
      <c r="E64" s="41"/>
    </row>
    <row r="65" spans="1:5">
      <c r="A65" s="64" t="s">
        <v>229</v>
      </c>
      <c r="B65" s="63">
        <v>11567288</v>
      </c>
      <c r="C65" s="53"/>
      <c r="D65" s="63">
        <v>19009726</v>
      </c>
      <c r="E65" s="41"/>
    </row>
    <row r="66" spans="1:5">
      <c r="A66" s="64" t="s">
        <v>266</v>
      </c>
      <c r="B66" s="63">
        <v>0</v>
      </c>
      <c r="C66" s="53"/>
      <c r="D66" s="63">
        <v>0</v>
      </c>
      <c r="E66" s="41"/>
    </row>
    <row r="67" spans="1:5">
      <c r="A67" s="64" t="s">
        <v>296</v>
      </c>
      <c r="B67" s="63">
        <v>0</v>
      </c>
      <c r="C67" s="53"/>
      <c r="D67" s="63">
        <v>0</v>
      </c>
      <c r="E67" s="41"/>
    </row>
    <row r="68" spans="1:5">
      <c r="A68" s="64" t="s">
        <v>297</v>
      </c>
      <c r="B68" s="63">
        <v>0</v>
      </c>
      <c r="C68" s="53"/>
      <c r="D68" s="63">
        <v>0</v>
      </c>
      <c r="E68" s="41"/>
    </row>
    <row r="69" spans="1:5">
      <c r="A69" s="64" t="s">
        <v>251</v>
      </c>
      <c r="B69" s="63">
        <v>2111667</v>
      </c>
      <c r="C69" s="53"/>
      <c r="D69" s="63">
        <v>6043464</v>
      </c>
      <c r="E69" s="41"/>
    </row>
    <row r="70" spans="1:5">
      <c r="A70" s="64" t="s">
        <v>267</v>
      </c>
      <c r="B70" s="63">
        <v>10732340</v>
      </c>
      <c r="C70" s="53"/>
      <c r="D70" s="63">
        <v>14643307</v>
      </c>
      <c r="E70" s="41"/>
    </row>
    <row r="71" spans="1:5">
      <c r="A71" s="64" t="s">
        <v>250</v>
      </c>
      <c r="B71" s="63">
        <v>7556003</v>
      </c>
      <c r="C71" s="53"/>
      <c r="D71" s="63">
        <v>29496046</v>
      </c>
      <c r="E71" s="41"/>
    </row>
    <row r="72" spans="1:5">
      <c r="A72" s="49" t="s">
        <v>230</v>
      </c>
      <c r="B72" s="63"/>
      <c r="C72" s="53"/>
      <c r="D72" s="63"/>
      <c r="E72" s="41"/>
    </row>
    <row r="73" spans="1:5">
      <c r="A73" s="49" t="s">
        <v>231</v>
      </c>
      <c r="B73" s="63"/>
      <c r="C73" s="53"/>
      <c r="D73" s="63"/>
      <c r="E73" s="41"/>
    </row>
    <row r="74" spans="1:5">
      <c r="A74" s="49" t="s">
        <v>252</v>
      </c>
      <c r="B74" s="63"/>
      <c r="C74" s="53"/>
      <c r="D74" s="63"/>
      <c r="E74" s="41"/>
    </row>
    <row r="75" spans="1:5">
      <c r="A75" s="49" t="s">
        <v>232</v>
      </c>
      <c r="B75" s="57">
        <f>SUM(B62:B74)</f>
        <v>32024839</v>
      </c>
      <c r="C75" s="57"/>
      <c r="D75" s="57">
        <f t="shared" ref="D75" si="3">SUM(D62:D74)</f>
        <v>78804278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4" t="s">
        <v>295</v>
      </c>
      <c r="B78" s="63"/>
      <c r="C78" s="53"/>
      <c r="D78" s="63"/>
      <c r="E78" s="41"/>
    </row>
    <row r="79" spans="1:5">
      <c r="A79" s="64" t="s">
        <v>264</v>
      </c>
      <c r="B79" s="63"/>
      <c r="C79" s="53"/>
      <c r="D79" s="63"/>
      <c r="E79" s="41"/>
    </row>
    <row r="80" spans="1:5">
      <c r="A80" s="64" t="s">
        <v>265</v>
      </c>
      <c r="B80" s="63"/>
      <c r="C80" s="53"/>
      <c r="D80" s="63"/>
      <c r="E80" s="41"/>
    </row>
    <row r="81" spans="1:5">
      <c r="A81" s="64" t="s">
        <v>229</v>
      </c>
      <c r="B81" s="63"/>
      <c r="C81" s="53"/>
      <c r="D81" s="63"/>
      <c r="E81" s="41"/>
    </row>
    <row r="82" spans="1:5">
      <c r="A82" s="64" t="s">
        <v>266</v>
      </c>
      <c r="B82" s="63"/>
      <c r="C82" s="53"/>
      <c r="D82" s="63"/>
      <c r="E82" s="41"/>
    </row>
    <row r="83" spans="1:5">
      <c r="A83" s="64" t="s">
        <v>296</v>
      </c>
      <c r="B83" s="63"/>
      <c r="C83" s="53"/>
      <c r="D83" s="63"/>
      <c r="E83" s="41"/>
    </row>
    <row r="84" spans="1:5">
      <c r="A84" s="64" t="s">
        <v>297</v>
      </c>
      <c r="B84" s="63"/>
      <c r="C84" s="53"/>
      <c r="D84" s="63"/>
      <c r="E84" s="41"/>
    </row>
    <row r="85" spans="1:5">
      <c r="A85" s="64" t="s">
        <v>250</v>
      </c>
      <c r="B85" s="63"/>
      <c r="C85" s="53"/>
      <c r="D85" s="63"/>
      <c r="E85" s="41"/>
    </row>
    <row r="86" spans="1:5">
      <c r="A86" s="49" t="s">
        <v>230</v>
      </c>
      <c r="B86" s="63">
        <v>7733163</v>
      </c>
      <c r="C86" s="63"/>
      <c r="D86" s="63">
        <v>7764141</v>
      </c>
      <c r="E86" s="41"/>
    </row>
    <row r="87" spans="1:5">
      <c r="A87" s="49" t="s">
        <v>231</v>
      </c>
      <c r="B87" s="63"/>
      <c r="C87" s="53"/>
      <c r="D87" s="63"/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4" t="s">
        <v>268</v>
      </c>
      <c r="B89" s="63"/>
      <c r="C89" s="53"/>
      <c r="D89" s="63"/>
      <c r="E89" s="41"/>
    </row>
    <row r="90" spans="1:5">
      <c r="A90" s="64" t="s">
        <v>269</v>
      </c>
      <c r="B90" s="63"/>
      <c r="C90" s="53"/>
      <c r="D90" s="63"/>
      <c r="E90" s="41"/>
    </row>
    <row r="91" spans="1:5">
      <c r="A91" s="49" t="s">
        <v>234</v>
      </c>
      <c r="B91" s="63"/>
      <c r="C91" s="53"/>
      <c r="D91" s="63"/>
      <c r="E91" s="41"/>
    </row>
    <row r="92" spans="1:5">
      <c r="A92" s="49" t="s">
        <v>235</v>
      </c>
      <c r="B92" s="57">
        <f>SUM(B78:B91)</f>
        <v>7733163</v>
      </c>
      <c r="C92" s="57"/>
      <c r="D92" s="57">
        <f t="shared" ref="D92" si="4">SUM(D78:D91)</f>
        <v>7764141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6">
        <f>B75+B92</f>
        <v>39758002</v>
      </c>
      <c r="C94" s="66"/>
      <c r="D94" s="66">
        <f t="shared" ref="D94" si="5">D75+D92</f>
        <v>86568419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3">
        <v>420663000</v>
      </c>
      <c r="C97" s="53"/>
      <c r="D97" s="63">
        <v>420663000</v>
      </c>
      <c r="E97" s="41"/>
    </row>
    <row r="98" spans="1:5">
      <c r="A98" s="49" t="s">
        <v>239</v>
      </c>
      <c r="B98" s="63">
        <v>0</v>
      </c>
      <c r="C98" s="53"/>
      <c r="D98" s="63">
        <v>0</v>
      </c>
      <c r="E98" s="41"/>
    </row>
    <row r="99" spans="1:5">
      <c r="A99" s="49" t="s">
        <v>240</v>
      </c>
      <c r="B99" s="63">
        <v>0</v>
      </c>
      <c r="C99" s="53"/>
      <c r="D99" s="63">
        <v>0</v>
      </c>
      <c r="E99" s="41"/>
    </row>
    <row r="100" spans="1:5">
      <c r="A100" s="49" t="s">
        <v>32</v>
      </c>
      <c r="B100" s="48">
        <v>0</v>
      </c>
      <c r="C100" s="53"/>
      <c r="D100" s="48">
        <v>0</v>
      </c>
      <c r="E100" s="41"/>
    </row>
    <row r="101" spans="1:5">
      <c r="A101" s="64" t="s">
        <v>4</v>
      </c>
      <c r="B101" s="63">
        <v>26965024</v>
      </c>
      <c r="C101" s="53"/>
      <c r="D101" s="63">
        <v>22457849</v>
      </c>
      <c r="E101" s="41"/>
    </row>
    <row r="102" spans="1:5">
      <c r="A102" s="64" t="s">
        <v>270</v>
      </c>
      <c r="B102" s="63">
        <v>57829852</v>
      </c>
      <c r="C102" s="53"/>
      <c r="D102" s="63">
        <v>54224112</v>
      </c>
      <c r="E102" s="41"/>
    </row>
    <row r="103" spans="1:5">
      <c r="A103" s="64" t="s">
        <v>32</v>
      </c>
      <c r="B103" s="63">
        <v>0</v>
      </c>
      <c r="C103" s="53"/>
      <c r="D103" s="63">
        <v>0</v>
      </c>
      <c r="E103" s="41"/>
    </row>
    <row r="104" spans="1:5">
      <c r="A104" s="64" t="s">
        <v>271</v>
      </c>
      <c r="B104" s="63">
        <v>0</v>
      </c>
      <c r="C104" s="53"/>
      <c r="D104" s="63">
        <v>0</v>
      </c>
      <c r="E104" s="41"/>
    </row>
    <row r="105" spans="1:5">
      <c r="A105" s="49" t="s">
        <v>246</v>
      </c>
      <c r="B105" s="63">
        <v>0</v>
      </c>
      <c r="C105" s="62"/>
      <c r="D105" s="63">
        <v>0</v>
      </c>
      <c r="E105" s="41"/>
    </row>
    <row r="106" spans="1:5">
      <c r="A106" s="49" t="s">
        <v>245</v>
      </c>
      <c r="B106" s="63">
        <v>27289645</v>
      </c>
      <c r="C106" s="53"/>
      <c r="D106" s="63">
        <v>90143504</v>
      </c>
      <c r="E106" s="41"/>
    </row>
    <row r="107" spans="1:5" ht="18" customHeight="1">
      <c r="A107" s="49" t="s">
        <v>248</v>
      </c>
      <c r="B107" s="60">
        <f>SUM(B97:B106)</f>
        <v>532747521</v>
      </c>
      <c r="C107" s="60"/>
      <c r="D107" s="60">
        <f t="shared" ref="D107" si="6">SUM(D97:D106)</f>
        <v>587488465</v>
      </c>
      <c r="E107" s="41"/>
    </row>
    <row r="108" spans="1:5">
      <c r="A108" s="47" t="s">
        <v>243</v>
      </c>
      <c r="B108" s="63"/>
      <c r="C108" s="53"/>
      <c r="D108" s="63"/>
      <c r="E108" s="41"/>
    </row>
    <row r="109" spans="1:5">
      <c r="A109" s="49" t="s">
        <v>247</v>
      </c>
      <c r="B109" s="66">
        <f>SUM(B107:B108)</f>
        <v>532747521</v>
      </c>
      <c r="C109" s="66"/>
      <c r="D109" s="66">
        <f t="shared" ref="D109" si="7">SUM(D107:D108)</f>
        <v>587488465</v>
      </c>
      <c r="E109" s="41"/>
    </row>
    <row r="110" spans="1:5">
      <c r="A110" s="49"/>
      <c r="B110" s="61"/>
      <c r="C110" s="62"/>
      <c r="D110" s="61"/>
      <c r="E110" s="35"/>
    </row>
    <row r="111" spans="1:5" ht="15.75" thickBot="1">
      <c r="A111" s="67" t="s">
        <v>241</v>
      </c>
      <c r="B111" s="65">
        <f>B94+B109</f>
        <v>572505523</v>
      </c>
      <c r="C111" s="65"/>
      <c r="D111" s="65">
        <f t="shared" ref="D111" si="8">D94+D109</f>
        <v>674056884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69" t="s">
        <v>272</v>
      </c>
      <c r="B116" s="69"/>
      <c r="C116" s="69"/>
      <c r="D116" s="69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8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77"/>
  <sheetViews>
    <sheetView showGridLines="0" topLeftCell="A31" workbookViewId="0">
      <selection activeCell="B56" sqref="B56"/>
    </sheetView>
  </sheetViews>
  <sheetFormatPr defaultRowHeight="15"/>
  <cols>
    <col min="1" max="1" width="56.285156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16384" width="9.140625" style="41"/>
  </cols>
  <sheetData>
    <row r="1" spans="1:5">
      <c r="A1" s="58" t="s">
        <v>300</v>
      </c>
    </row>
    <row r="2" spans="1:5">
      <c r="A2" s="59" t="s">
        <v>298</v>
      </c>
    </row>
    <row r="3" spans="1:5">
      <c r="A3" s="59" t="s">
        <v>299</v>
      </c>
    </row>
    <row r="4" spans="1:5">
      <c r="A4" s="59" t="s">
        <v>254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43" t="s">
        <v>242</v>
      </c>
      <c r="B7" s="42" t="s">
        <v>215</v>
      </c>
      <c r="C7" s="42"/>
      <c r="D7" s="42" t="s">
        <v>216</v>
      </c>
      <c r="E7" s="41"/>
    </row>
    <row r="8" spans="1:5">
      <c r="B8" s="48"/>
      <c r="C8" s="53"/>
      <c r="D8" s="48"/>
      <c r="E8" s="41"/>
    </row>
    <row r="9" spans="1:5">
      <c r="A9" s="43" t="s">
        <v>227</v>
      </c>
      <c r="B9" s="48"/>
      <c r="C9" s="53"/>
      <c r="D9" s="48"/>
      <c r="E9" s="41"/>
    </row>
    <row r="10" spans="1:5">
      <c r="A10" s="43"/>
      <c r="B10" s="48"/>
      <c r="C10" s="53"/>
      <c r="D10" s="48"/>
      <c r="E10" s="41"/>
    </row>
    <row r="11" spans="1:5">
      <c r="A11" s="49" t="s">
        <v>228</v>
      </c>
      <c r="B11" s="48"/>
      <c r="C11" s="53"/>
      <c r="D11" s="48"/>
      <c r="E11" s="41"/>
    </row>
    <row r="12" spans="1:5">
      <c r="A12" s="64" t="s">
        <v>295</v>
      </c>
      <c r="B12" s="63">
        <v>57541</v>
      </c>
      <c r="C12" s="53"/>
      <c r="D12" s="63">
        <v>9611735</v>
      </c>
      <c r="E12" s="41"/>
    </row>
    <row r="13" spans="1:5">
      <c r="A13" s="64" t="s">
        <v>264</v>
      </c>
      <c r="B13" s="63">
        <v>0</v>
      </c>
      <c r="C13" s="53"/>
      <c r="D13" s="63">
        <v>0</v>
      </c>
      <c r="E13" s="41"/>
    </row>
    <row r="14" spans="1:5">
      <c r="A14" s="64" t="s">
        <v>265</v>
      </c>
      <c r="B14" s="63">
        <v>0</v>
      </c>
      <c r="C14" s="53"/>
      <c r="D14" s="63">
        <v>0</v>
      </c>
      <c r="E14" s="41"/>
    </row>
    <row r="15" spans="1:5">
      <c r="A15" s="64" t="s">
        <v>229</v>
      </c>
      <c r="B15" s="63">
        <v>11567288</v>
      </c>
      <c r="C15" s="53"/>
      <c r="D15" s="63">
        <v>19009726</v>
      </c>
      <c r="E15" s="41"/>
    </row>
    <row r="16" spans="1:5">
      <c r="A16" s="64" t="s">
        <v>266</v>
      </c>
      <c r="B16" s="63">
        <v>0</v>
      </c>
      <c r="C16" s="53"/>
      <c r="D16" s="63">
        <v>0</v>
      </c>
      <c r="E16" s="41"/>
    </row>
    <row r="17" spans="1:5">
      <c r="A17" s="64" t="s">
        <v>296</v>
      </c>
      <c r="B17" s="63">
        <v>0</v>
      </c>
      <c r="C17" s="53"/>
      <c r="D17" s="63">
        <v>0</v>
      </c>
      <c r="E17" s="41"/>
    </row>
    <row r="18" spans="1:5" ht="30">
      <c r="A18" s="64" t="s">
        <v>297</v>
      </c>
      <c r="B18" s="63">
        <v>0</v>
      </c>
      <c r="C18" s="53"/>
      <c r="D18" s="63">
        <v>0</v>
      </c>
      <c r="E18" s="41"/>
    </row>
    <row r="19" spans="1:5" ht="30">
      <c r="A19" s="64" t="s">
        <v>251</v>
      </c>
      <c r="B19" s="63">
        <v>2111667</v>
      </c>
      <c r="C19" s="53"/>
      <c r="D19" s="63">
        <v>6043464</v>
      </c>
      <c r="E19" s="41"/>
    </row>
    <row r="20" spans="1:5">
      <c r="A20" s="64" t="s">
        <v>267</v>
      </c>
      <c r="B20" s="63">
        <v>10732340</v>
      </c>
      <c r="C20" s="53"/>
      <c r="D20" s="63">
        <v>14643307</v>
      </c>
      <c r="E20" s="41"/>
    </row>
    <row r="21" spans="1:5">
      <c r="A21" s="64" t="s">
        <v>250</v>
      </c>
      <c r="B21" s="63">
        <v>7556003</v>
      </c>
      <c r="C21" s="53"/>
      <c r="D21" s="63">
        <v>29496046</v>
      </c>
      <c r="E21" s="41"/>
    </row>
    <row r="22" spans="1:5">
      <c r="A22" s="49" t="s">
        <v>230</v>
      </c>
      <c r="B22" s="63"/>
      <c r="C22" s="53"/>
      <c r="D22" s="63"/>
      <c r="E22" s="41"/>
    </row>
    <row r="23" spans="1:5">
      <c r="A23" s="49" t="s">
        <v>231</v>
      </c>
      <c r="B23" s="63"/>
      <c r="C23" s="53"/>
      <c r="D23" s="63"/>
      <c r="E23" s="41"/>
    </row>
    <row r="24" spans="1:5">
      <c r="A24" s="49" t="s">
        <v>252</v>
      </c>
      <c r="B24" s="63"/>
      <c r="C24" s="53"/>
      <c r="D24" s="63"/>
      <c r="E24" s="41"/>
    </row>
    <row r="25" spans="1:5">
      <c r="A25" s="49" t="s">
        <v>232</v>
      </c>
      <c r="B25" s="57">
        <f>SUM(B12:B24)</f>
        <v>32024839</v>
      </c>
      <c r="C25" s="57"/>
      <c r="D25" s="57">
        <f t="shared" ref="D25" si="0">SUM(D12:D24)</f>
        <v>78804278</v>
      </c>
      <c r="E25" s="41"/>
    </row>
    <row r="26" spans="1:5">
      <c r="A26" s="49" t="s">
        <v>233</v>
      </c>
      <c r="B26" s="48"/>
      <c r="C26" s="53"/>
      <c r="D26" s="48"/>
      <c r="E26" s="41"/>
    </row>
    <row r="27" spans="1:5">
      <c r="A27" s="64" t="s">
        <v>295</v>
      </c>
      <c r="B27" s="63"/>
      <c r="C27" s="53"/>
      <c r="D27" s="63"/>
      <c r="E27" s="41"/>
    </row>
    <row r="28" spans="1:5">
      <c r="A28" s="64" t="s">
        <v>264</v>
      </c>
      <c r="B28" s="63"/>
      <c r="C28" s="53"/>
      <c r="D28" s="63"/>
      <c r="E28" s="41"/>
    </row>
    <row r="29" spans="1:5">
      <c r="A29" s="64" t="s">
        <v>265</v>
      </c>
      <c r="B29" s="63"/>
      <c r="C29" s="53"/>
      <c r="D29" s="63"/>
      <c r="E29" s="41"/>
    </row>
    <row r="30" spans="1:5">
      <c r="A30" s="64" t="s">
        <v>229</v>
      </c>
      <c r="B30" s="63"/>
      <c r="C30" s="53"/>
      <c r="D30" s="63"/>
      <c r="E30" s="41"/>
    </row>
    <row r="31" spans="1:5">
      <c r="A31" s="64" t="s">
        <v>266</v>
      </c>
      <c r="B31" s="63"/>
      <c r="C31" s="53"/>
      <c r="D31" s="63"/>
      <c r="E31" s="41"/>
    </row>
    <row r="32" spans="1:5">
      <c r="A32" s="64" t="s">
        <v>296</v>
      </c>
      <c r="B32" s="63"/>
      <c r="C32" s="53"/>
      <c r="D32" s="63"/>
      <c r="E32" s="41"/>
    </row>
    <row r="33" spans="1:5" ht="30">
      <c r="A33" s="64" t="s">
        <v>297</v>
      </c>
      <c r="B33" s="63"/>
      <c r="C33" s="53"/>
      <c r="D33" s="63"/>
      <c r="E33" s="41"/>
    </row>
    <row r="34" spans="1:5">
      <c r="A34" s="64" t="s">
        <v>250</v>
      </c>
      <c r="B34" s="63"/>
      <c r="C34" s="53"/>
      <c r="D34" s="63"/>
      <c r="E34" s="41"/>
    </row>
    <row r="35" spans="1:5">
      <c r="A35" s="49" t="s">
        <v>230</v>
      </c>
      <c r="B35" s="63">
        <v>7733163</v>
      </c>
      <c r="C35" s="63"/>
      <c r="D35" s="63">
        <v>7764141</v>
      </c>
      <c r="E35" s="41"/>
    </row>
    <row r="36" spans="1:5">
      <c r="A36" s="49" t="s">
        <v>231</v>
      </c>
      <c r="B36" s="63"/>
      <c r="C36" s="53"/>
      <c r="D36" s="63"/>
      <c r="E36" s="41"/>
    </row>
    <row r="37" spans="1:5">
      <c r="A37" s="49" t="s">
        <v>252</v>
      </c>
      <c r="B37" s="48"/>
      <c r="C37" s="53"/>
      <c r="D37" s="48"/>
      <c r="E37" s="41"/>
    </row>
    <row r="38" spans="1:5">
      <c r="A38" s="64" t="s">
        <v>268</v>
      </c>
      <c r="B38" s="63"/>
      <c r="C38" s="53"/>
      <c r="D38" s="63"/>
      <c r="E38" s="41"/>
    </row>
    <row r="39" spans="1:5">
      <c r="A39" s="64" t="s">
        <v>269</v>
      </c>
      <c r="B39" s="63"/>
      <c r="C39" s="53"/>
      <c r="D39" s="63"/>
      <c r="E39" s="41"/>
    </row>
    <row r="40" spans="1:5">
      <c r="A40" s="49" t="s">
        <v>234</v>
      </c>
      <c r="B40" s="63"/>
      <c r="C40" s="53"/>
      <c r="D40" s="63"/>
      <c r="E40" s="41"/>
    </row>
    <row r="41" spans="1:5">
      <c r="A41" s="49" t="s">
        <v>235</v>
      </c>
      <c r="B41" s="57">
        <f>SUM(B27:B40)</f>
        <v>7733163</v>
      </c>
      <c r="C41" s="57"/>
      <c r="D41" s="57">
        <f t="shared" ref="D41" si="1">SUM(D27:D40)</f>
        <v>7764141</v>
      </c>
      <c r="E41" s="41"/>
    </row>
    <row r="42" spans="1:5">
      <c r="A42" s="49"/>
      <c r="B42" s="50"/>
      <c r="C42" s="50"/>
      <c r="D42" s="50"/>
      <c r="E42" s="41"/>
    </row>
    <row r="43" spans="1:5">
      <c r="A43" s="49" t="s">
        <v>236</v>
      </c>
      <c r="B43" s="66">
        <f>B25+B41</f>
        <v>39758002</v>
      </c>
      <c r="C43" s="66"/>
      <c r="D43" s="66">
        <f>D25+D41</f>
        <v>86568419</v>
      </c>
      <c r="E43" s="41"/>
    </row>
    <row r="44" spans="1:5">
      <c r="A44" s="49"/>
      <c r="B44" s="48"/>
      <c r="C44" s="53"/>
      <c r="D44" s="48"/>
      <c r="E44" s="41"/>
    </row>
    <row r="45" spans="1:5">
      <c r="A45" s="49" t="s">
        <v>237</v>
      </c>
      <c r="B45" s="48"/>
      <c r="C45" s="53"/>
      <c r="D45" s="48"/>
      <c r="E45" s="41"/>
    </row>
    <row r="46" spans="1:5">
      <c r="A46" s="49" t="s">
        <v>238</v>
      </c>
      <c r="B46" s="63">
        <v>420663000</v>
      </c>
      <c r="C46" s="53"/>
      <c r="D46" s="63">
        <v>420663000</v>
      </c>
      <c r="E46" s="41"/>
    </row>
    <row r="47" spans="1:5">
      <c r="A47" s="49" t="s">
        <v>239</v>
      </c>
      <c r="B47" s="63">
        <v>0</v>
      </c>
      <c r="C47" s="53"/>
      <c r="D47" s="63">
        <v>0</v>
      </c>
      <c r="E47" s="41"/>
    </row>
    <row r="48" spans="1:5">
      <c r="A48" s="49" t="s">
        <v>240</v>
      </c>
      <c r="B48" s="63">
        <v>0</v>
      </c>
      <c r="C48" s="53"/>
      <c r="D48" s="63">
        <v>0</v>
      </c>
      <c r="E48" s="41"/>
    </row>
    <row r="49" spans="1:5">
      <c r="A49" s="49" t="s">
        <v>32</v>
      </c>
      <c r="B49" s="48">
        <v>0</v>
      </c>
      <c r="C49" s="53"/>
      <c r="D49" s="48">
        <v>0</v>
      </c>
      <c r="E49" s="41"/>
    </row>
    <row r="50" spans="1:5">
      <c r="A50" s="64" t="s">
        <v>4</v>
      </c>
      <c r="B50" s="63">
        <v>26965024</v>
      </c>
      <c r="C50" s="53"/>
      <c r="D50" s="63">
        <v>22457849</v>
      </c>
      <c r="E50" s="41"/>
    </row>
    <row r="51" spans="1:5">
      <c r="A51" s="64" t="s">
        <v>270</v>
      </c>
      <c r="B51" s="63">
        <v>57829852</v>
      </c>
      <c r="C51" s="53"/>
      <c r="D51" s="63">
        <v>54224112</v>
      </c>
      <c r="E51" s="41"/>
    </row>
    <row r="52" spans="1:5">
      <c r="A52" s="64" t="s">
        <v>32</v>
      </c>
      <c r="B52" s="63">
        <v>0</v>
      </c>
      <c r="C52" s="53"/>
      <c r="D52" s="63">
        <v>0</v>
      </c>
      <c r="E52" s="41"/>
    </row>
    <row r="53" spans="1:5" ht="30">
      <c r="A53" s="64" t="s">
        <v>271</v>
      </c>
      <c r="B53" s="63">
        <v>0</v>
      </c>
      <c r="C53" s="53"/>
      <c r="D53" s="63">
        <v>0</v>
      </c>
      <c r="E53" s="41"/>
    </row>
    <row r="54" spans="1:5">
      <c r="A54" s="49" t="s">
        <v>246</v>
      </c>
      <c r="B54" s="63">
        <v>0</v>
      </c>
      <c r="C54" s="62"/>
      <c r="D54" s="63">
        <v>0</v>
      </c>
      <c r="E54" s="41"/>
    </row>
    <row r="55" spans="1:5">
      <c r="A55" s="49" t="s">
        <v>245</v>
      </c>
      <c r="B55" s="63">
        <v>27289645</v>
      </c>
      <c r="C55" s="53"/>
      <c r="D55" s="63">
        <v>90143504</v>
      </c>
      <c r="E55" s="41"/>
    </row>
    <row r="56" spans="1:5" ht="18" customHeight="1">
      <c r="A56" s="49" t="s">
        <v>248</v>
      </c>
      <c r="B56" s="60">
        <f>SUM(B46:B55)</f>
        <v>532747521</v>
      </c>
      <c r="C56" s="60"/>
      <c r="D56" s="60">
        <f t="shared" ref="D56" si="2">SUM(D46:D55)</f>
        <v>587488465</v>
      </c>
      <c r="E56" s="41"/>
    </row>
    <row r="57" spans="1:5">
      <c r="A57" s="47" t="s">
        <v>243</v>
      </c>
      <c r="B57" s="63"/>
      <c r="C57" s="53"/>
      <c r="D57" s="63"/>
      <c r="E57" s="41"/>
    </row>
    <row r="58" spans="1:5">
      <c r="A58" s="49" t="s">
        <v>247</v>
      </c>
      <c r="B58" s="66">
        <f>SUM(B56:B57)</f>
        <v>532747521</v>
      </c>
      <c r="C58" s="66"/>
      <c r="D58" s="66">
        <f t="shared" ref="D58" si="3">SUM(D56:D57)</f>
        <v>587488465</v>
      </c>
      <c r="E58" s="41"/>
    </row>
    <row r="59" spans="1:5">
      <c r="A59" s="49"/>
      <c r="B59" s="61"/>
      <c r="C59" s="62"/>
      <c r="D59" s="61"/>
      <c r="E59" s="35"/>
    </row>
    <row r="60" spans="1:5" ht="15.75" thickBot="1">
      <c r="A60" s="67" t="s">
        <v>241</v>
      </c>
      <c r="B60" s="65">
        <f>B43+B58</f>
        <v>572505523</v>
      </c>
      <c r="C60" s="65"/>
      <c r="D60" s="65">
        <f t="shared" ref="D60" si="4">D43+D58</f>
        <v>674056884</v>
      </c>
      <c r="E60" s="36"/>
    </row>
    <row r="61" spans="1:5" ht="15.75" thickTop="1">
      <c r="A61" s="37"/>
      <c r="B61" s="38"/>
      <c r="C61" s="38"/>
      <c r="D61" s="38"/>
      <c r="E61" s="38"/>
    </row>
    <row r="62" spans="1:5">
      <c r="A62" s="55" t="s">
        <v>28</v>
      </c>
      <c r="B62" s="56" t="e">
        <f>#REF!-B60</f>
        <v>#REF!</v>
      </c>
      <c r="C62" s="55"/>
      <c r="D62" s="56" t="e">
        <f>#REF!-D60</f>
        <v>#REF!</v>
      </c>
      <c r="E62" s="39"/>
    </row>
    <row r="63" spans="1:5">
      <c r="A63" s="39"/>
      <c r="B63" s="39"/>
      <c r="C63" s="39"/>
      <c r="D63" s="39"/>
      <c r="E63" s="39"/>
    </row>
    <row r="64" spans="1:5">
      <c r="A64" s="39"/>
      <c r="B64" s="39"/>
      <c r="C64" s="39"/>
      <c r="D64" s="39"/>
      <c r="E64" s="39"/>
    </row>
    <row r="65" spans="1:5" ht="30" customHeight="1">
      <c r="A65" s="69" t="s">
        <v>272</v>
      </c>
      <c r="B65" s="69"/>
      <c r="C65" s="69"/>
      <c r="D65" s="69"/>
      <c r="E65" s="39"/>
    </row>
    <row r="66" spans="1:5">
      <c r="A66" s="39"/>
      <c r="B66" s="39"/>
      <c r="C66" s="39"/>
      <c r="D66" s="39"/>
      <c r="E66" s="39"/>
    </row>
    <row r="67" spans="1:5">
      <c r="A67" s="39"/>
      <c r="B67" s="39"/>
      <c r="C67" s="39"/>
      <c r="D67" s="39"/>
      <c r="E67" s="39"/>
    </row>
    <row r="68" spans="1:5">
      <c r="A68" s="39"/>
      <c r="B68" s="39"/>
      <c r="C68" s="39"/>
      <c r="D68" s="39"/>
      <c r="E68" s="39"/>
    </row>
    <row r="69" spans="1:5">
      <c r="A69" s="39"/>
      <c r="B69" s="39"/>
      <c r="C69" s="39"/>
      <c r="D69" s="39"/>
      <c r="E69" s="39"/>
    </row>
    <row r="70" spans="1:5">
      <c r="A70" s="39"/>
      <c r="B70" s="39"/>
      <c r="C70" s="39"/>
      <c r="D70" s="39"/>
      <c r="E70" s="39"/>
    </row>
    <row r="71" spans="1:5">
      <c r="A71" s="39"/>
      <c r="B71" s="39"/>
      <c r="C71" s="39"/>
      <c r="D71" s="39"/>
      <c r="E71" s="39"/>
    </row>
    <row r="72" spans="1:5">
      <c r="A72" s="39"/>
      <c r="B72" s="38"/>
      <c r="C72" s="38"/>
      <c r="D72" s="38"/>
      <c r="E72" s="38"/>
    </row>
    <row r="73" spans="1:5">
      <c r="A73" s="39"/>
      <c r="B73" s="38"/>
      <c r="C73" s="38"/>
      <c r="D73" s="38"/>
      <c r="E73" s="38"/>
    </row>
    <row r="74" spans="1:5">
      <c r="A74" s="39"/>
      <c r="B74" s="38"/>
      <c r="C74" s="38"/>
      <c r="D74" s="38"/>
      <c r="E74" s="38"/>
    </row>
    <row r="75" spans="1:5">
      <c r="A75" s="39"/>
      <c r="B75" s="38"/>
      <c r="C75" s="38"/>
      <c r="D75" s="38"/>
      <c r="E75" s="38"/>
    </row>
    <row r="76" spans="1:5">
      <c r="A76" s="39"/>
      <c r="B76" s="38"/>
      <c r="C76" s="38"/>
      <c r="D76" s="38"/>
      <c r="E76" s="38"/>
    </row>
    <row r="77" spans="1:5">
      <c r="A77" s="39"/>
      <c r="B77" s="38"/>
      <c r="C77" s="38"/>
      <c r="D77" s="38"/>
      <c r="E77" s="38"/>
    </row>
  </sheetData>
  <mergeCells count="1">
    <mergeCell ref="A65:D65"/>
  </mergeCells>
  <pageMargins left="0.70866141732283472" right="0.70866141732283472" top="0.74803149606299213" bottom="0.74803149606299213" header="0.31496062992125984" footer="0.31496062992125984"/>
  <pageSetup scale="78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41" workbookViewId="0">
      <selection activeCell="D27" sqref="D10:D27"/>
    </sheetView>
  </sheetViews>
  <sheetFormatPr defaultRowHeight="15"/>
  <cols>
    <col min="1" max="1" width="110.5703125" style="71" customWidth="1"/>
    <col min="2" max="2" width="15.7109375" style="97" customWidth="1"/>
    <col min="3" max="3" width="2.7109375" style="97" customWidth="1"/>
    <col min="4" max="4" width="15.7109375" style="97" customWidth="1"/>
    <col min="5" max="5" width="2.5703125" style="97" customWidth="1"/>
    <col min="6" max="16384" width="9.140625" style="71"/>
  </cols>
  <sheetData>
    <row r="1" spans="1:5">
      <c r="A1" s="70" t="s">
        <v>300</v>
      </c>
    </row>
    <row r="2" spans="1:5">
      <c r="A2" s="72" t="s">
        <v>393</v>
      </c>
    </row>
    <row r="3" spans="1:5">
      <c r="A3" s="72" t="s">
        <v>392</v>
      </c>
    </row>
    <row r="4" spans="1:5">
      <c r="A4" s="72" t="s">
        <v>254</v>
      </c>
    </row>
    <row r="5" spans="1:5">
      <c r="A5" s="70" t="s">
        <v>391</v>
      </c>
      <c r="B5" s="71"/>
      <c r="C5" s="71"/>
      <c r="D5" s="71"/>
      <c r="E5" s="71"/>
    </row>
    <row r="6" spans="1:5">
      <c r="A6" s="132"/>
      <c r="B6" s="76" t="s">
        <v>214</v>
      </c>
      <c r="C6" s="76"/>
      <c r="D6" s="76" t="s">
        <v>214</v>
      </c>
      <c r="E6" s="131"/>
    </row>
    <row r="7" spans="1:5">
      <c r="A7" s="132"/>
      <c r="B7" s="76" t="s">
        <v>215</v>
      </c>
      <c r="C7" s="76"/>
      <c r="D7" s="76" t="s">
        <v>216</v>
      </c>
      <c r="E7" s="131"/>
    </row>
    <row r="8" spans="1:5">
      <c r="A8" s="77"/>
      <c r="B8" s="73"/>
      <c r="C8" s="74"/>
      <c r="D8" s="73"/>
      <c r="E8" s="120"/>
    </row>
    <row r="9" spans="1:5">
      <c r="A9" s="78" t="s">
        <v>390</v>
      </c>
      <c r="B9" s="105"/>
      <c r="C9" s="126"/>
      <c r="D9" s="105"/>
      <c r="E9" s="105"/>
    </row>
    <row r="10" spans="1:5">
      <c r="A10" s="119" t="s">
        <v>389</v>
      </c>
      <c r="B10" s="104">
        <v>228132411</v>
      </c>
      <c r="C10" s="126"/>
      <c r="D10" s="104">
        <v>346855993</v>
      </c>
      <c r="E10" s="105"/>
    </row>
    <row r="11" spans="1:5">
      <c r="A11" s="119" t="s">
        <v>388</v>
      </c>
      <c r="B11" s="104">
        <v>0</v>
      </c>
      <c r="C11" s="126"/>
      <c r="D11" s="104">
        <v>0</v>
      </c>
      <c r="E11" s="105"/>
    </row>
    <row r="12" spans="1:5">
      <c r="A12" s="119" t="s">
        <v>387</v>
      </c>
      <c r="B12" s="104">
        <v>0</v>
      </c>
      <c r="C12" s="126"/>
      <c r="D12" s="104">
        <v>0</v>
      </c>
      <c r="E12" s="105"/>
    </row>
    <row r="13" spans="1:5">
      <c r="A13" s="119" t="s">
        <v>386</v>
      </c>
      <c r="B13" s="104">
        <v>0</v>
      </c>
      <c r="C13" s="126"/>
      <c r="D13" s="104">
        <v>0</v>
      </c>
      <c r="E13" s="105"/>
    </row>
    <row r="14" spans="1:5">
      <c r="A14" s="119" t="s">
        <v>385</v>
      </c>
      <c r="B14" s="104">
        <v>0</v>
      </c>
      <c r="C14" s="126"/>
      <c r="D14" s="104">
        <v>0</v>
      </c>
      <c r="E14" s="105"/>
    </row>
    <row r="15" spans="1:5">
      <c r="A15" s="78" t="s">
        <v>384</v>
      </c>
      <c r="B15" s="104">
        <v>82041</v>
      </c>
      <c r="C15" s="126"/>
      <c r="D15" s="104">
        <v>-335896</v>
      </c>
      <c r="E15" s="105"/>
    </row>
    <row r="16" spans="1:5">
      <c r="A16" s="78" t="s">
        <v>383</v>
      </c>
      <c r="B16" s="104">
        <v>0</v>
      </c>
      <c r="C16" s="126"/>
      <c r="D16" s="104">
        <v>0</v>
      </c>
      <c r="E16" s="105"/>
    </row>
    <row r="17" spans="1:5">
      <c r="A17" s="78" t="s">
        <v>382</v>
      </c>
      <c r="B17" s="104">
        <v>32561</v>
      </c>
      <c r="C17" s="126"/>
      <c r="D17" s="104">
        <v>389038</v>
      </c>
      <c r="E17" s="105"/>
    </row>
    <row r="18" spans="1:5">
      <c r="A18" s="78" t="s">
        <v>381</v>
      </c>
      <c r="B18" s="105">
        <v>0</v>
      </c>
      <c r="C18" s="126"/>
      <c r="D18" s="105">
        <v>0</v>
      </c>
      <c r="E18" s="105"/>
    </row>
    <row r="19" spans="1:5">
      <c r="A19" s="119" t="s">
        <v>381</v>
      </c>
      <c r="B19" s="104">
        <v>-98153264</v>
      </c>
      <c r="C19" s="126"/>
      <c r="D19" s="104">
        <v>-146426123</v>
      </c>
      <c r="E19" s="105"/>
    </row>
    <row r="20" spans="1:5">
      <c r="A20" s="119" t="s">
        <v>380</v>
      </c>
      <c r="B20" s="104"/>
      <c r="C20" s="126"/>
      <c r="D20" s="104"/>
      <c r="E20" s="105"/>
    </row>
    <row r="21" spans="1:5">
      <c r="A21" s="78" t="s">
        <v>379</v>
      </c>
      <c r="B21" s="105">
        <v>0</v>
      </c>
      <c r="C21" s="126"/>
      <c r="D21" s="105">
        <v>0</v>
      </c>
      <c r="E21" s="105"/>
    </row>
    <row r="22" spans="1:5">
      <c r="A22" s="119" t="s">
        <v>378</v>
      </c>
      <c r="B22" s="104">
        <v>-63885936</v>
      </c>
      <c r="C22" s="126"/>
      <c r="D22" s="104">
        <v>-62985111</v>
      </c>
      <c r="E22" s="105"/>
    </row>
    <row r="23" spans="1:5">
      <c r="A23" s="119" t="s">
        <v>377</v>
      </c>
      <c r="B23" s="104">
        <v>-10118792</v>
      </c>
      <c r="C23" s="126"/>
      <c r="D23" s="104">
        <v>-10049258</v>
      </c>
      <c r="E23" s="105"/>
    </row>
    <row r="24" spans="1:5">
      <c r="A24" s="119" t="s">
        <v>376</v>
      </c>
      <c r="B24" s="104">
        <v>0</v>
      </c>
      <c r="C24" s="126"/>
      <c r="D24" s="104">
        <v>0</v>
      </c>
      <c r="E24" s="105"/>
    </row>
    <row r="25" spans="1:5">
      <c r="A25" s="78" t="s">
        <v>308</v>
      </c>
      <c r="B25" s="104">
        <v>0</v>
      </c>
      <c r="C25" s="126"/>
      <c r="D25" s="104">
        <v>0</v>
      </c>
      <c r="E25" s="105"/>
    </row>
    <row r="26" spans="1:5">
      <c r="A26" s="78" t="s">
        <v>307</v>
      </c>
      <c r="B26" s="104">
        <v>-13492613</v>
      </c>
      <c r="C26" s="126"/>
      <c r="D26" s="104">
        <v>-16256988</v>
      </c>
      <c r="E26" s="105"/>
    </row>
    <row r="27" spans="1:5">
      <c r="A27" s="78" t="s">
        <v>375</v>
      </c>
      <c r="B27" s="104">
        <v>-10405805</v>
      </c>
      <c r="C27" s="126"/>
      <c r="D27" s="104">
        <v>-10538491</v>
      </c>
      <c r="E27" s="105"/>
    </row>
    <row r="28" spans="1:5">
      <c r="A28" s="78" t="s">
        <v>374</v>
      </c>
      <c r="B28" s="105">
        <v>0</v>
      </c>
      <c r="C28" s="126"/>
      <c r="D28" s="105">
        <v>0</v>
      </c>
      <c r="E28" s="105"/>
    </row>
    <row r="29" spans="1:5" ht="15" customHeight="1">
      <c r="A29" s="119" t="s">
        <v>373</v>
      </c>
      <c r="B29" s="104"/>
      <c r="C29" s="126"/>
      <c r="D29" s="104"/>
      <c r="E29" s="105"/>
    </row>
    <row r="30" spans="1:5" ht="15" customHeight="1">
      <c r="A30" s="119" t="s">
        <v>372</v>
      </c>
      <c r="B30" s="104">
        <v>0</v>
      </c>
      <c r="C30" s="126"/>
      <c r="D30" s="104">
        <v>0</v>
      </c>
      <c r="E30" s="105"/>
    </row>
    <row r="31" spans="1:5" ht="15" customHeight="1">
      <c r="A31" s="119" t="s">
        <v>371</v>
      </c>
      <c r="B31" s="104">
        <v>0</v>
      </c>
      <c r="C31" s="126"/>
      <c r="D31" s="104">
        <v>0</v>
      </c>
      <c r="E31" s="105"/>
    </row>
    <row r="32" spans="1:5" ht="15" customHeight="1">
      <c r="A32" s="119" t="s">
        <v>370</v>
      </c>
      <c r="B32" s="104">
        <v>0</v>
      </c>
      <c r="C32" s="126"/>
      <c r="D32" s="104">
        <v>0</v>
      </c>
      <c r="E32" s="105"/>
    </row>
    <row r="33" spans="1:5" ht="15" customHeight="1">
      <c r="A33" s="119" t="s">
        <v>369</v>
      </c>
      <c r="B33" s="104">
        <v>0</v>
      </c>
      <c r="C33" s="126"/>
      <c r="D33" s="104">
        <v>0</v>
      </c>
      <c r="E33" s="105"/>
    </row>
    <row r="34" spans="1:5" ht="15" customHeight="1">
      <c r="A34" s="119" t="s">
        <v>368</v>
      </c>
      <c r="B34" s="104">
        <v>0</v>
      </c>
      <c r="C34" s="126"/>
      <c r="D34" s="104">
        <v>0</v>
      </c>
      <c r="E34" s="105"/>
    </row>
    <row r="35" spans="1:5">
      <c r="A35" s="78" t="s">
        <v>367</v>
      </c>
      <c r="B35" s="104">
        <v>0</v>
      </c>
      <c r="C35" s="126"/>
      <c r="D35" s="104">
        <v>0</v>
      </c>
      <c r="E35" s="105"/>
    </row>
    <row r="36" spans="1:5">
      <c r="A36" s="78" t="s">
        <v>366</v>
      </c>
      <c r="B36" s="105">
        <v>0</v>
      </c>
      <c r="C36" s="130"/>
      <c r="D36" s="105">
        <v>0</v>
      </c>
      <c r="E36" s="105"/>
    </row>
    <row r="37" spans="1:5">
      <c r="A37" s="119" t="s">
        <v>365</v>
      </c>
      <c r="B37" s="104"/>
      <c r="C37" s="126"/>
      <c r="D37" s="104"/>
      <c r="E37" s="105"/>
    </row>
    <row r="38" spans="1:5">
      <c r="A38" s="119" t="s">
        <v>364</v>
      </c>
      <c r="B38" s="104">
        <v>0</v>
      </c>
      <c r="C38" s="126"/>
      <c r="D38" s="104">
        <v>0</v>
      </c>
      <c r="E38" s="105"/>
    </row>
    <row r="39" spans="1:5">
      <c r="A39" s="119" t="s">
        <v>363</v>
      </c>
      <c r="B39" s="104"/>
      <c r="C39" s="126"/>
      <c r="D39" s="104">
        <v>-2327732</v>
      </c>
      <c r="E39" s="105"/>
    </row>
    <row r="40" spans="1:5">
      <c r="A40" s="78" t="s">
        <v>362</v>
      </c>
      <c r="B40" s="104">
        <v>0</v>
      </c>
      <c r="C40" s="126"/>
      <c r="D40" s="104">
        <v>0</v>
      </c>
      <c r="E40" s="105"/>
    </row>
    <row r="41" spans="1:5">
      <c r="A41" s="129" t="s">
        <v>361</v>
      </c>
      <c r="B41" s="104">
        <v>0</v>
      </c>
      <c r="C41" s="126"/>
      <c r="D41" s="104">
        <v>0</v>
      </c>
      <c r="E41" s="105"/>
    </row>
    <row r="42" spans="1:5">
      <c r="A42" s="78" t="s">
        <v>360</v>
      </c>
      <c r="B42" s="128">
        <f>SUM(B9:B41)</f>
        <v>32190603</v>
      </c>
      <c r="C42" s="128"/>
      <c r="D42" s="128">
        <f>SUM(D9:D41)</f>
        <v>98325432</v>
      </c>
      <c r="E42" s="124"/>
    </row>
    <row r="43" spans="1:5">
      <c r="A43" s="78" t="s">
        <v>359</v>
      </c>
      <c r="B43" s="127"/>
      <c r="C43" s="127"/>
      <c r="D43" s="127"/>
      <c r="E43" s="124"/>
    </row>
    <row r="44" spans="1:5">
      <c r="A44" s="119" t="s">
        <v>358</v>
      </c>
      <c r="B44" s="104">
        <v>-4900958</v>
      </c>
      <c r="C44" s="126"/>
      <c r="D44" s="104">
        <v>-16006236</v>
      </c>
      <c r="E44" s="105"/>
    </row>
    <row r="45" spans="1:5">
      <c r="A45" s="119" t="s">
        <v>357</v>
      </c>
      <c r="B45" s="104">
        <v>0</v>
      </c>
      <c r="C45" s="126"/>
      <c r="D45" s="104">
        <v>0</v>
      </c>
      <c r="E45" s="105"/>
    </row>
    <row r="46" spans="1:5">
      <c r="A46" s="119" t="s">
        <v>356</v>
      </c>
      <c r="B46" s="104">
        <v>0</v>
      </c>
      <c r="C46" s="126"/>
      <c r="D46" s="104">
        <v>0</v>
      </c>
      <c r="E46" s="105"/>
    </row>
    <row r="47" spans="1:5">
      <c r="A47" s="78" t="s">
        <v>355</v>
      </c>
      <c r="B47" s="125">
        <f>SUM(B42:B46)</f>
        <v>27289645</v>
      </c>
      <c r="C47" s="125"/>
      <c r="D47" s="125">
        <f>SUM(D42:D46)</f>
        <v>82319196</v>
      </c>
      <c r="E47" s="124"/>
    </row>
    <row r="48" spans="1:5" ht="15.75" thickBot="1">
      <c r="A48" s="123"/>
      <c r="B48" s="122"/>
      <c r="C48" s="122"/>
      <c r="D48" s="122"/>
      <c r="E48" s="121"/>
    </row>
    <row r="49" spans="1:5" ht="15.75" thickTop="1">
      <c r="A49" s="112" t="s">
        <v>354</v>
      </c>
      <c r="B49" s="117"/>
      <c r="C49" s="117"/>
      <c r="D49" s="117"/>
      <c r="E49" s="121"/>
    </row>
    <row r="50" spans="1:5">
      <c r="A50" s="119" t="s">
        <v>353</v>
      </c>
      <c r="B50" s="116"/>
      <c r="C50" s="117"/>
      <c r="D50" s="116"/>
      <c r="E50" s="105"/>
    </row>
    <row r="51" spans="1:5">
      <c r="A51" s="119" t="s">
        <v>352</v>
      </c>
      <c r="B51" s="116"/>
      <c r="C51" s="117"/>
      <c r="D51" s="116"/>
      <c r="E51" s="105"/>
    </row>
    <row r="52" spans="1:5">
      <c r="A52" s="119" t="s">
        <v>351</v>
      </c>
      <c r="B52" s="116"/>
      <c r="C52" s="117"/>
      <c r="D52" s="116"/>
      <c r="E52" s="120"/>
    </row>
    <row r="53" spans="1:5" ht="15" customHeight="1">
      <c r="A53" s="119" t="s">
        <v>350</v>
      </c>
      <c r="B53" s="116"/>
      <c r="C53" s="117"/>
      <c r="D53" s="116"/>
      <c r="E53" s="110"/>
    </row>
    <row r="54" spans="1:5">
      <c r="A54" s="118" t="s">
        <v>349</v>
      </c>
      <c r="B54" s="116"/>
      <c r="C54" s="117"/>
      <c r="D54" s="116"/>
      <c r="E54" s="115"/>
    </row>
    <row r="55" spans="1:5">
      <c r="A55" s="112" t="s">
        <v>348</v>
      </c>
      <c r="B55" s="113">
        <f>SUM(B50:B54)</f>
        <v>0</v>
      </c>
      <c r="C55" s="114"/>
      <c r="D55" s="113">
        <v>0</v>
      </c>
      <c r="E55" s="110"/>
    </row>
    <row r="56" spans="1:5">
      <c r="A56" s="106"/>
      <c r="B56" s="107"/>
      <c r="C56" s="108"/>
      <c r="D56" s="107"/>
      <c r="E56" s="110"/>
    </row>
    <row r="57" spans="1:5" ht="15.75" thickBot="1">
      <c r="A57" s="112" t="s">
        <v>347</v>
      </c>
      <c r="B57" s="111">
        <f>B47+B55</f>
        <v>27289645</v>
      </c>
      <c r="C57" s="111"/>
      <c r="D57" s="111">
        <f>D47+D55</f>
        <v>82319196</v>
      </c>
      <c r="E57" s="110"/>
    </row>
    <row r="58" spans="1:5" ht="15.75" thickTop="1">
      <c r="A58" s="106"/>
      <c r="B58" s="107"/>
      <c r="C58" s="108"/>
      <c r="D58" s="107"/>
      <c r="E58" s="110"/>
    </row>
    <row r="59" spans="1:5">
      <c r="A59" s="109" t="s">
        <v>346</v>
      </c>
      <c r="B59" s="107"/>
      <c r="C59" s="108"/>
      <c r="D59" s="107"/>
      <c r="E59" s="101"/>
    </row>
    <row r="60" spans="1:5">
      <c r="A60" s="106" t="s">
        <v>345</v>
      </c>
      <c r="B60" s="104"/>
      <c r="C60" s="105"/>
      <c r="D60" s="104"/>
      <c r="E60" s="101"/>
    </row>
    <row r="61" spans="1:5">
      <c r="A61" s="106" t="s">
        <v>344</v>
      </c>
      <c r="B61" s="104"/>
      <c r="C61" s="105"/>
      <c r="D61" s="104"/>
      <c r="E61" s="101"/>
    </row>
    <row r="62" spans="1:5">
      <c r="A62" s="103"/>
      <c r="B62" s="102"/>
      <c r="C62" s="102"/>
      <c r="D62" s="102"/>
      <c r="E62" s="101"/>
    </row>
    <row r="63" spans="1:5">
      <c r="A63" s="103"/>
      <c r="B63" s="102"/>
      <c r="C63" s="102"/>
      <c r="D63" s="102"/>
      <c r="E63" s="101"/>
    </row>
    <row r="64" spans="1:5">
      <c r="A64" s="39" t="s">
        <v>343</v>
      </c>
      <c r="B64" s="102"/>
      <c r="C64" s="102"/>
      <c r="D64" s="102"/>
      <c r="E64" s="101"/>
    </row>
    <row r="65" spans="1:5">
      <c r="A65" s="100"/>
      <c r="B65" s="99"/>
      <c r="C65" s="99"/>
      <c r="D65" s="99"/>
      <c r="E65" s="98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3.1-CashFlow (indirekt) (2)</vt:lpstr>
      <vt:lpstr>1-Pasqyra e Pozicioni Financiar</vt:lpstr>
      <vt:lpstr>1-Pasqyra e Pozicioni Finan (2)</vt:lpstr>
      <vt:lpstr>2.1-Pasqyra e Perform. (natyra)</vt:lpstr>
      <vt:lpstr>Shpenzime te pazbritshme 14  </vt:lpstr>
      <vt:lpstr>'1-Pasqyra e Pozicioni Finan (2)'!Print_Area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2022-01-17T13:18:19Z</cp:lastPrinted>
  <dcterms:created xsi:type="dcterms:W3CDTF">2012-01-19T09:31:29Z</dcterms:created>
  <dcterms:modified xsi:type="dcterms:W3CDTF">2022-05-14T22:48:04Z</dcterms:modified>
</cp:coreProperties>
</file>