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40" windowHeight="8835" firstSheet="1" activeTab="1"/>
  </bookViews>
  <sheets>
    <sheet name="KAPAKU I BILANCIT" sheetId="12" r:id="rId1"/>
    <sheet name="AKTIVI - PASIVI" sheetId="6" r:id="rId2"/>
    <sheet name="PASQYRA E TE ARDHURAVE" sheetId="5" r:id="rId3"/>
    <sheet name="FLULSIMONETAR" sheetId="4" r:id="rId4"/>
    <sheet name="KAPITALI " sheetId="1" r:id="rId5"/>
    <sheet name="Fletë3" sheetId="3" r:id="rId6"/>
    <sheet name="INENTARI I AKTIVE AFAT GJAT" sheetId="8" r:id="rId7"/>
    <sheet name="KAPAKU I FUNDIT" sheetId="2" r:id="rId8"/>
  </sheets>
  <calcPr calcId="124519"/>
</workbook>
</file>

<file path=xl/calcChain.xml><?xml version="1.0" encoding="utf-8"?>
<calcChain xmlns="http://schemas.openxmlformats.org/spreadsheetml/2006/main">
  <c r="E95" i="6"/>
  <c r="D18" i="5"/>
  <c r="H9" i="8"/>
  <c r="J9"/>
  <c r="K9"/>
  <c r="M9"/>
  <c r="N9"/>
  <c r="H10"/>
  <c r="J10"/>
  <c r="K10"/>
  <c r="M10"/>
  <c r="N10"/>
  <c r="H11"/>
  <c r="J11"/>
  <c r="K11"/>
  <c r="M11"/>
  <c r="N11"/>
  <c r="H12"/>
  <c r="J12"/>
  <c r="K12"/>
  <c r="L12"/>
  <c r="M12"/>
  <c r="N12"/>
  <c r="H13"/>
  <c r="J13"/>
  <c r="K13"/>
  <c r="L13"/>
  <c r="M13"/>
  <c r="N13"/>
  <c r="E14"/>
  <c r="F14"/>
  <c r="H14"/>
  <c r="I14"/>
  <c r="J14"/>
  <c r="K14"/>
  <c r="L14"/>
  <c r="M14"/>
  <c r="N14"/>
  <c r="K15"/>
  <c r="M15"/>
  <c r="H16"/>
  <c r="J16"/>
  <c r="K16"/>
  <c r="L16"/>
  <c r="M16"/>
  <c r="N16"/>
  <c r="H17"/>
  <c r="J17"/>
  <c r="K17"/>
  <c r="L17"/>
  <c r="M17"/>
  <c r="N17"/>
  <c r="H18"/>
  <c r="J18"/>
  <c r="K18"/>
  <c r="L18"/>
  <c r="M18"/>
  <c r="N18"/>
  <c r="E19"/>
  <c r="F19"/>
  <c r="I19"/>
  <c r="K19"/>
  <c r="L19"/>
  <c r="M19"/>
  <c r="E20"/>
  <c r="G20"/>
  <c r="I20"/>
  <c r="L20"/>
  <c r="M20"/>
  <c r="G9" i="3"/>
  <c r="G10"/>
  <c r="G11"/>
  <c r="C12"/>
  <c r="D12"/>
  <c r="F12"/>
  <c r="G12"/>
  <c r="G13"/>
  <c r="G14"/>
  <c r="G15"/>
  <c r="C17"/>
  <c r="D17"/>
  <c r="F17"/>
  <c r="G17"/>
  <c r="G18"/>
  <c r="G19"/>
  <c r="G20"/>
  <c r="G21"/>
  <c r="C22"/>
  <c r="D22"/>
  <c r="F22"/>
  <c r="G22"/>
  <c r="G23"/>
  <c r="C24"/>
  <c r="D24"/>
  <c r="E24"/>
  <c r="F24"/>
  <c r="G24"/>
  <c r="G25"/>
  <c r="C26"/>
  <c r="D26"/>
  <c r="G26"/>
  <c r="F26"/>
  <c r="H7" i="1"/>
  <c r="E20"/>
  <c r="H20"/>
  <c r="J20"/>
  <c r="H27"/>
  <c r="I27" s="1"/>
  <c r="B31"/>
  <c r="C31"/>
  <c r="D31"/>
  <c r="E31"/>
  <c r="F31"/>
  <c r="G31"/>
  <c r="H45"/>
  <c r="B58"/>
  <c r="E58"/>
  <c r="I58"/>
  <c r="J58"/>
  <c r="B69"/>
  <c r="G69"/>
  <c r="H69"/>
  <c r="I69"/>
  <c r="J69"/>
  <c r="D19" i="4"/>
  <c r="C26"/>
  <c r="D26"/>
  <c r="C33"/>
  <c r="C35"/>
  <c r="C37"/>
  <c r="D37"/>
  <c r="C40"/>
  <c r="E17" i="5"/>
  <c r="E18" s="1"/>
  <c r="E30" s="1"/>
  <c r="E31" s="1"/>
  <c r="E9" i="6"/>
  <c r="F11"/>
  <c r="F16"/>
  <c r="E26"/>
  <c r="D34"/>
  <c r="E34"/>
  <c r="E46"/>
  <c r="D49"/>
  <c r="E49"/>
  <c r="D60"/>
  <c r="E60"/>
  <c r="E70"/>
  <c r="E81" s="1"/>
  <c r="D76"/>
  <c r="E76"/>
  <c r="D80"/>
  <c r="E80"/>
  <c r="D81"/>
  <c r="F20" i="8" l="1"/>
  <c r="I31" i="1"/>
  <c r="J27"/>
  <c r="J31" s="1"/>
  <c r="H31"/>
  <c r="D50" i="6"/>
  <c r="E50"/>
  <c r="D30" i="5"/>
  <c r="E32"/>
  <c r="E33"/>
  <c r="D31" l="1"/>
  <c r="D32" s="1"/>
</calcChain>
</file>

<file path=xl/sharedStrings.xml><?xml version="1.0" encoding="utf-8"?>
<sst xmlns="http://schemas.openxmlformats.org/spreadsheetml/2006/main" count="430" uniqueCount="301">
  <si>
    <t xml:space="preserve">A K T I V E T </t>
  </si>
  <si>
    <t>Shenime</t>
  </si>
  <si>
    <t>VITI</t>
  </si>
  <si>
    <t>I</t>
  </si>
  <si>
    <t>AKTIVET AFATSHKURTERA</t>
  </si>
  <si>
    <t>Aktivet monetare</t>
  </si>
  <si>
    <t>Derivatet dhe aktive te mbajtura per tregetim</t>
  </si>
  <si>
    <t>( i )</t>
  </si>
  <si>
    <t>Derivativat</t>
  </si>
  <si>
    <t>( ii )</t>
  </si>
  <si>
    <t>Aktivet  e mbajtura per tregetim</t>
  </si>
  <si>
    <t>T o t a l i 2</t>
  </si>
  <si>
    <t>Aktive te tjera financiare afatshkurtera</t>
  </si>
  <si>
    <t>Llogari / Kerkesa  te arketueshme</t>
  </si>
  <si>
    <t>Llogari / Kerkesa te tjera   te  arketueshme</t>
  </si>
  <si>
    <t>( iii )</t>
  </si>
  <si>
    <t>Instrumenta te tjera boirxhi</t>
  </si>
  <si>
    <t>( i v )</t>
  </si>
  <si>
    <t>Investime te tjera financiare</t>
  </si>
  <si>
    <t>T o t a l i 3</t>
  </si>
  <si>
    <t>I n v e n t a r i</t>
  </si>
  <si>
    <t>Lendet e para</t>
  </si>
  <si>
    <t>Prodhime ne proces</t>
  </si>
  <si>
    <t>Produkte te gatshme</t>
  </si>
  <si>
    <t>Mallra per rishitje</t>
  </si>
  <si>
    <t>( v )</t>
  </si>
  <si>
    <t>Parapagesat per furnizime</t>
  </si>
  <si>
    <t>T o t a l i 4</t>
  </si>
  <si>
    <t>Aktivet biologjike afatshkurtera</t>
  </si>
  <si>
    <t>Aktivet afatshkurtera te mbajtura per shitje</t>
  </si>
  <si>
    <t>Parapagimet dhe shpenzimet e shtyra</t>
  </si>
  <si>
    <t>TOTALI I AKTIVEVE  AFATSHKURTERA  ( I )</t>
  </si>
  <si>
    <t>II</t>
  </si>
  <si>
    <t>AKTIVET AFATGJATA</t>
  </si>
  <si>
    <t>Investimet financiare afatgjata</t>
  </si>
  <si>
    <t>Pjesmarrje  te tjera ne njesi te kontrolluara (vetem ne PF)</t>
  </si>
  <si>
    <t>Aksione  dhe investime te tjera ne pjesmarrje</t>
  </si>
  <si>
    <t>Aksione dhe letra  te tjera me vlere</t>
  </si>
  <si>
    <t>Llogari ? Kerkesa te arketueshme  afatgjata</t>
  </si>
  <si>
    <t>T o t a l i  1</t>
  </si>
  <si>
    <t>Aktivet afatgjata materiale</t>
  </si>
  <si>
    <t>Toka</t>
  </si>
  <si>
    <t>Ndertesa</t>
  </si>
  <si>
    <t>Makineri dhe paisje</t>
  </si>
  <si>
    <t>Aktive te tjera afatgjata materiale (me vl.kontabel)</t>
  </si>
  <si>
    <t>Aktivet  Bilogjioke  afatgjata</t>
  </si>
  <si>
    <t>Aktivet afatgjata jomateriale</t>
  </si>
  <si>
    <t>Emri I mire</t>
  </si>
  <si>
    <t>Shpenzimet e zhvillimit</t>
  </si>
  <si>
    <t>Aktivet te tjera afatgjata jomateriale</t>
  </si>
  <si>
    <t>Kapitali aksionar i papaguar</t>
  </si>
  <si>
    <t>Aktive te tjera afatgjata</t>
  </si>
  <si>
    <t>TOTALI I AKTIVEVE AFATGJATA  ( II )</t>
  </si>
  <si>
    <t>T O T A L I    I   A K T I V E V E   ( I + II )</t>
  </si>
  <si>
    <t>DETYRIMET DHE KAPITALI</t>
  </si>
  <si>
    <t>DETYRIMET AFATSHKURTERA</t>
  </si>
  <si>
    <t>Derivativet</t>
  </si>
  <si>
    <t>Huamarrjet</t>
  </si>
  <si>
    <t>Huat dhe obligacionet afatshkurtera</t>
  </si>
  <si>
    <t>Kthimet / ripagesat e huave afatgjata</t>
  </si>
  <si>
    <t>Bono e konvertueshme</t>
  </si>
  <si>
    <t>Huat dhe parapagimet</t>
  </si>
  <si>
    <t>Te pagueshme ndaj furniotorve</t>
  </si>
  <si>
    <t>Te pagueshme ndaj punonjesve</t>
  </si>
  <si>
    <t>Detyrimet tatimore</t>
  </si>
  <si>
    <t>Hua te tjera</t>
  </si>
  <si>
    <t>Parapagimet  e arketuara</t>
  </si>
  <si>
    <t>Grantet dhe te ardhurat e shtyra</t>
  </si>
  <si>
    <t>Provizionet afatshkurtera</t>
  </si>
  <si>
    <t>TOTALI I DETYRIMEVE AFATSHKURTERA ( I )</t>
  </si>
  <si>
    <t>DETYRIMET AFATGJATA</t>
  </si>
  <si>
    <t>Huat afatgjata</t>
  </si>
  <si>
    <t>Hua ,bono dhe detyrime nga qeraja financiare</t>
  </si>
  <si>
    <t>Bonot e konvertueshme</t>
  </si>
  <si>
    <t>Huamarrje te tjera afatgjata</t>
  </si>
  <si>
    <t>Provizione afatgjata</t>
  </si>
  <si>
    <t>TOTALI I DETYRIMEVE AFATGJATA ( II )</t>
  </si>
  <si>
    <t>TOTALI I DETYRIMEVE    ( I+II)</t>
  </si>
  <si>
    <t>III</t>
  </si>
  <si>
    <t xml:space="preserve">K A P I T A L I </t>
  </si>
  <si>
    <t>Aksionet e pakices(Perdoret vetem ne pasqyrat financiare te konsoliduara</t>
  </si>
  <si>
    <t>Kapitali qe I perket aksionarve te shoqerise meme(vetem pasqyrat e kons.)</t>
  </si>
  <si>
    <t>Kapitali aksionar</t>
  </si>
  <si>
    <t>Primi I aksionit</t>
  </si>
  <si>
    <t>Njesite ose aksionet e thesarit (negative)</t>
  </si>
  <si>
    <t>Rezerva statuore</t>
  </si>
  <si>
    <t>Rezerva ligjore</t>
  </si>
  <si>
    <t>Rezerva te tjera</t>
  </si>
  <si>
    <t>Fitime te pa shperndara</t>
  </si>
  <si>
    <t>Fitimi humbja) e vitit financiar</t>
  </si>
  <si>
    <t>TOTALI I KAPITALI  (III)</t>
  </si>
  <si>
    <t>TOTALI I DETYRIMEVE DHE KAPITALIT (I+II+III)</t>
  </si>
  <si>
    <t xml:space="preserve">A.PASQYRA E TE ARDHURAVE  DHE SHPENZIMEVE </t>
  </si>
  <si>
    <t>(Bazuar ne klasifikimin e Shpenzimeve sipas Natyres )</t>
  </si>
  <si>
    <t>Nr.</t>
  </si>
  <si>
    <t>Pershkrimi Elementeve</t>
  </si>
  <si>
    <t>Referencat</t>
  </si>
  <si>
    <t xml:space="preserve">Viti </t>
  </si>
  <si>
    <t>Viti</t>
  </si>
  <si>
    <t>Nr.llog.</t>
  </si>
  <si>
    <t>Ushtrimor</t>
  </si>
  <si>
    <t>Paraardhes</t>
  </si>
  <si>
    <t>Te ardhura te tjera nga veprimtarite e shfrytezimit</t>
  </si>
  <si>
    <t>Ndryshimet ne inventarin e produkteve te gatshme</t>
  </si>
  <si>
    <t>dhe prodhimit ne proces</t>
  </si>
  <si>
    <t>Materialet e konsumuara</t>
  </si>
  <si>
    <t>Kosto e punes</t>
  </si>
  <si>
    <t xml:space="preserve">  a.Pagat e personelit</t>
  </si>
  <si>
    <t xml:space="preserve">  b.Shpenzime per sigurimet shoqerore &amp; shendetsore</t>
  </si>
  <si>
    <t>Amortizimi dhe zhvleresimet</t>
  </si>
  <si>
    <t>Shpenzime te tjera</t>
  </si>
  <si>
    <t>Totali I shpenzimeve ( Shuma 4-7 )</t>
  </si>
  <si>
    <t>Fitimi apo humbja  nga veprimtaria  kryesore (1+2+/-3-8)</t>
  </si>
  <si>
    <t xml:space="preserve">Te ardhurat dhe shpenzimet financiare nga njesite e </t>
  </si>
  <si>
    <t>kontrolluara</t>
  </si>
  <si>
    <t>Te ardhurat dhe shpenzimet financiare nga pjesmarrjet</t>
  </si>
  <si>
    <t>Te ardhurat dhe shpenzimet financiare</t>
  </si>
  <si>
    <t xml:space="preserve">Te ardhurat dhe shpenzimet financiare nga investime te </t>
  </si>
  <si>
    <t>tjera  financiare afatgjata</t>
  </si>
  <si>
    <t>Te ardhurat dhe shpenzimet nga interesat</t>
  </si>
  <si>
    <t>Fitimet(humbjet) nga kursi kembimit</t>
  </si>
  <si>
    <t>12.4.</t>
  </si>
  <si>
    <t>T e ardhura  dhe shpenzime  te tjera financiare</t>
  </si>
  <si>
    <t>Totali I te ardhurave dhe shpenzimeve financiare</t>
  </si>
  <si>
    <t>(12.1+/-12.2+/-12.3+/-12.4)</t>
  </si>
  <si>
    <t>Fitimi (humbja)  para tatimit  (9+/-13)</t>
  </si>
  <si>
    <t>Shpenzimet e tatimit mbi fitimin</t>
  </si>
  <si>
    <t>Fitimi (humbja) neto e vitit financiar ( 14-15)</t>
  </si>
  <si>
    <t>Elementet e pasqyrave te konsoliduara</t>
  </si>
  <si>
    <t>Pasqyrat e fluksit monetar-Metoda direkte</t>
  </si>
  <si>
    <t>Pershkrimi I Elementeve</t>
  </si>
  <si>
    <t>Periudha</t>
  </si>
  <si>
    <t>raportuese</t>
  </si>
  <si>
    <t>paraardhese</t>
  </si>
  <si>
    <t>Fluksi monetar nga veprimtarit e shfrytezimit</t>
  </si>
  <si>
    <t>Interesi I paguar</t>
  </si>
  <si>
    <t>Fluksi monetar nga veprimtarite investuese</t>
  </si>
  <si>
    <t>Blerja e njesise se kontrolluar X  minus parat e arketuara</t>
  </si>
  <si>
    <t>Blerja e aktiveve  afatgjata materiale</t>
  </si>
  <si>
    <t>Te ardhurat nga shitja e paisjeve</t>
  </si>
  <si>
    <t>Interesi I arketuar</t>
  </si>
  <si>
    <t>Dividentet e arketuar</t>
  </si>
  <si>
    <t>MM neto te perdorura ne veprimtarite investuese</t>
  </si>
  <si>
    <t>Fluksi monetar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</si>
  <si>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</si>
  <si>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</si>
  <si>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</si>
  <si>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</si>
  <si>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>MM neto e perdorur ne veprimtarite financiare</t>
  </si>
  <si>
    <t>Rritja / renia neto e mjeteve monetare</t>
  </si>
  <si>
    <t>Mjetet monetare ne fillim te periudhes kontabel</t>
  </si>
  <si>
    <t>Mjetet monetare ne fund  te periudhes kontabel</t>
  </si>
  <si>
    <t>Kapitali aksionar qe i perket aksionerve te shoqerise meme</t>
  </si>
  <si>
    <t>Kapitali</t>
  </si>
  <si>
    <t>Primi i</t>
  </si>
  <si>
    <t>Aksionet</t>
  </si>
  <si>
    <t xml:space="preserve">Rezerva </t>
  </si>
  <si>
    <t>Rezerva te</t>
  </si>
  <si>
    <t>Fitimi i</t>
  </si>
  <si>
    <t xml:space="preserve">T o t a l i </t>
  </si>
  <si>
    <t>Zoterimet</t>
  </si>
  <si>
    <t>aksionar</t>
  </si>
  <si>
    <t>aksionit</t>
  </si>
  <si>
    <t xml:space="preserve">e </t>
  </si>
  <si>
    <t>statuore</t>
  </si>
  <si>
    <t>konvertimit te</t>
  </si>
  <si>
    <t xml:space="preserve">pa </t>
  </si>
  <si>
    <t>e aksionarve</t>
  </si>
  <si>
    <t>thesarit</t>
  </si>
  <si>
    <t>dhe</t>
  </si>
  <si>
    <t xml:space="preserve">monedhave </t>
  </si>
  <si>
    <t>shperndare</t>
  </si>
  <si>
    <t>te pakices</t>
  </si>
  <si>
    <t>ligjore</t>
  </si>
  <si>
    <t>te huaja</t>
  </si>
  <si>
    <t>Pozicioni me 31 dhjetor 2006</t>
  </si>
  <si>
    <t>x</t>
  </si>
  <si>
    <t>Efekti I ndryshimeve ne politikat kontabel</t>
  </si>
  <si>
    <t>(x)</t>
  </si>
  <si>
    <t>Pozicioni I rregulluar</t>
  </si>
  <si>
    <t>Efektet e ndryshimit te kurseve te</t>
  </si>
  <si>
    <t>kembimit gjate konsolidimit</t>
  </si>
  <si>
    <t>Totali I te ardhurave apo I shpenzimeve ,</t>
  </si>
  <si>
    <t>qe nuk jane njohur ne pasqyren e te</t>
  </si>
  <si>
    <t xml:space="preserve">ardhurave dhe shpenzimeve </t>
  </si>
  <si>
    <t>Fitimi neto I vitit financiar</t>
  </si>
  <si>
    <t>Dividentet e paguar</t>
  </si>
  <si>
    <t>Transferime ne rezerven e detyrueshme</t>
  </si>
  <si>
    <t>Emetimi I kapitalit aksionar</t>
  </si>
  <si>
    <t>Fitimi neto per periudhen kontabel</t>
  </si>
  <si>
    <t>Dividentee e paguar</t>
  </si>
  <si>
    <t>Emetim I kapitalit aksionar</t>
  </si>
  <si>
    <t>Aksione te thesarit te riblera</t>
  </si>
  <si>
    <t>Pozicioni me 31 dhjetor 2008</t>
  </si>
  <si>
    <t>SHENIMET   SHPJEGUESE</t>
  </si>
  <si>
    <t>PER DREJTIMIN E NJESISE EKONOMIKE</t>
  </si>
  <si>
    <t>ADMINISTRATORI</t>
  </si>
  <si>
    <t>Fitmi para  tatimit</t>
  </si>
  <si>
    <t xml:space="preserve"> Per amortizime</t>
  </si>
  <si>
    <t xml:space="preserve">Humbje nga kembime valutore </t>
  </si>
  <si>
    <t>Te ardhura nga investimet(Rez. shitjeve AAM )</t>
  </si>
  <si>
    <t>Shpenzimet  per interes</t>
  </si>
  <si>
    <t>Rritje/renie  ne tepricen e kerkesave  t</t>
  </si>
  <si>
    <t>Rritje/renie  ne tepricen e inventarit</t>
  </si>
  <si>
    <t>Rritje/renie ne tepricen e detyriemve per tu paguar</t>
  </si>
  <si>
    <t>Mjete  monetare te perfituara nga aktiviteti</t>
  </si>
  <si>
    <t>Tatimi mbi fitimin e  Paguar</t>
  </si>
  <si>
    <t>Mjete  monetare neto nga aktiviteti ne shfrytezim</t>
  </si>
  <si>
    <t>Gjendja dhe ndryshimet e AAM-ve, amortizimet dhe zhvleresimet</t>
  </si>
  <si>
    <t>Gjendjet dhe levizjet</t>
  </si>
  <si>
    <t>Aktivet te tjera afatgjata materiale</t>
  </si>
  <si>
    <t>Totali</t>
  </si>
  <si>
    <t>A</t>
  </si>
  <si>
    <t xml:space="preserve">Shtesat </t>
  </si>
  <si>
    <t xml:space="preserve">Pakesimet </t>
  </si>
  <si>
    <t>B</t>
  </si>
  <si>
    <t xml:space="preserve">Amortizimi ushtrimit </t>
  </si>
  <si>
    <t>Amortizimi per daljet e AAM-ve</t>
  </si>
  <si>
    <t>C</t>
  </si>
  <si>
    <t>D</t>
  </si>
  <si>
    <t>Pozicioni me 31 dhjetor 2009</t>
  </si>
  <si>
    <t>Shitjet neto  SITUACION PALLATI</t>
  </si>
  <si>
    <t>EMIR-STAR</t>
  </si>
  <si>
    <t>EMIR STAR</t>
  </si>
  <si>
    <r>
      <t xml:space="preserve">                </t>
    </r>
    <r>
      <rPr>
        <u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MIRVJEN LAMÇE</t>
    </r>
  </si>
  <si>
    <t>,</t>
  </si>
  <si>
    <t>FIRMA  PRIVATE</t>
  </si>
  <si>
    <t>Nr</t>
  </si>
  <si>
    <t>Emertimi</t>
  </si>
  <si>
    <t>NJESI</t>
  </si>
  <si>
    <t>Sasia</t>
  </si>
  <si>
    <t>Gjendje</t>
  </si>
  <si>
    <t>Shtesa</t>
  </si>
  <si>
    <t>Pakesime</t>
  </si>
  <si>
    <t>Amortizimi</t>
  </si>
  <si>
    <t>Vl.mbetur</t>
  </si>
  <si>
    <t>TOTALI</t>
  </si>
  <si>
    <t>AMORTIZI</t>
  </si>
  <si>
    <t>VLERA E MB</t>
  </si>
  <si>
    <t>MATJ</t>
  </si>
  <si>
    <t>BLER-PAKS</t>
  </si>
  <si>
    <t>AMORTI</t>
  </si>
  <si>
    <t>COP</t>
  </si>
  <si>
    <t xml:space="preserve"> I</t>
  </si>
  <si>
    <t>Shuma mak.paisje</t>
  </si>
  <si>
    <t>MAKINE PER TRANSP</t>
  </si>
  <si>
    <t xml:space="preserve"> II</t>
  </si>
  <si>
    <t>Shuma mj.transporti</t>
  </si>
  <si>
    <t xml:space="preserve">             TOTALI</t>
  </si>
  <si>
    <t>Administratori</t>
  </si>
  <si>
    <t xml:space="preserve">EMIRSTAR </t>
  </si>
  <si>
    <t>MIRVJEN LAMCE</t>
  </si>
  <si>
    <t>Leke</t>
  </si>
  <si>
    <t>Emertimi dhe Forma ligjore</t>
  </si>
  <si>
    <t>"EMIR-STAR"   sh.p.k</t>
  </si>
  <si>
    <t>NIPT -i</t>
  </si>
  <si>
    <t>K51725006E</t>
  </si>
  <si>
    <t>Adresa e Selise</t>
  </si>
  <si>
    <t>RR. GERGO         W BUSH. TIRANE KULLA T FATI</t>
  </si>
  <si>
    <t>Data e krijimit</t>
  </si>
  <si>
    <t>Nr. i  Regjistrit  Tregetar</t>
  </si>
  <si>
    <t>Veprimtaria  Kryesore</t>
  </si>
  <si>
    <t>NDERTIM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</si>
  <si>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</si>
  <si>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</si>
  <si>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</si>
  <si>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</si>
  <si>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</si>
  <si>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</si>
  <si>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</si>
  <si>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</si>
  <si>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</si>
  <si>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</si>
  <si>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</si>
  <si>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</si>
  <si>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</si>
  <si>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Pozicioni me 31 dhjetor 2011</t>
  </si>
  <si>
    <t>Pozicioni me 31 dhjetor 2012</t>
  </si>
  <si>
    <t>1.01.2012</t>
  </si>
  <si>
    <t>Viti   2013</t>
  </si>
  <si>
    <t>01.01.2013</t>
  </si>
  <si>
    <t>31.12.2013</t>
  </si>
  <si>
    <t>19.03.2014</t>
  </si>
  <si>
    <t>Pozicioni me 31 dhjetor 2013</t>
  </si>
  <si>
    <t>Kosto e AAM-ve me 01.01.2013</t>
  </si>
  <si>
    <t>Kosto e AAM-ve 31.12.2013</t>
  </si>
  <si>
    <t>Amortizimi AAM-ve 01.01.2013</t>
  </si>
  <si>
    <t>Amortizimi i AAM-ve 31.12.2013</t>
  </si>
  <si>
    <t>Zhvleresimi AAM-ve 01.01.2013</t>
  </si>
  <si>
    <t>Zhvleresimi AAM-ve 31.12.2013</t>
  </si>
  <si>
    <t>Vlera neto e AAM-ve 01.01.2013</t>
  </si>
  <si>
    <t>Vlera neto e AAM-ve 31.12.2013</t>
  </si>
  <si>
    <t>1.01.2013</t>
  </si>
  <si>
    <t>VITIT2013</t>
  </si>
  <si>
    <t xml:space="preserve">SHOQERIA "EMIR STAR " SH.P.K.PER ARSYET E MOS LIKUJDIMIT TE </t>
  </si>
  <si>
    <t>VLERES SE PUNIMEVE TE KRYERA ,SIPAS KONTRATES,KA PEZULLUAR</t>
  </si>
  <si>
    <t xml:space="preserve">2010 E NE VAZHDIM  VAZHDON TE JETE ME STATUS PASIV. PER PASOJE EDHE </t>
  </si>
  <si>
    <t>PER VITIN 2013 NUK KA KRYER ASNJE AKTIVITET.SHPJEGIME ME TE  DETA-</t>
  </si>
  <si>
    <t>JUARA JANE PARAQITUR EDHE NE BILANCET  PARA ARDHESE.</t>
  </si>
  <si>
    <t>Inventari i Aktiveve Afatgjata Materiale  2013</t>
  </si>
  <si>
    <t>AKTVITETIN  QE NE SHTATOR 2010. DUKE  FILLUAR  NGA PERJUDHA SHTATOR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</si>
</sst>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9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2"/>
      <name val="Copperplate Gothic Bold"/>
      <family val="2"/>
    </font>
    <font>
      <b/>
      <sz val="11"/>
      <name val="Copperplate Gothic Bold"/>
      <family val="2"/>
    </font>
    <font>
      <sz val="8"/>
      <name val="Arial"/>
    </font>
    <font>
      <sz val="12"/>
      <name val="Arial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u/>
      <sz val="14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" fillId="0" borderId="0" xfId="0" applyFont="1" applyBorder="1"/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horizontal="center"/>
    </xf>
    <xf numFmtId="0" fontId="6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/>
    <xf numFmtId="0" fontId="0" fillId="0" borderId="0" xfId="0" applyAlignment="1">
      <alignment horizontal="center"/>
    </xf>
    <xf numFmtId="0" fontId="7" fillId="0" borderId="6" xfId="0" applyFont="1" applyBorder="1"/>
    <xf numFmtId="0" fontId="8" fillId="0" borderId="0" xfId="0" applyFont="1"/>
    <xf numFmtId="0" fontId="9" fillId="0" borderId="0" xfId="0" applyFont="1"/>
    <xf numFmtId="0" fontId="5" fillId="0" borderId="0" xfId="0" applyFont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3" fontId="0" fillId="2" borderId="4" xfId="0" applyNumberForma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3" fontId="0" fillId="2" borderId="5" xfId="0" applyNumberFormat="1" applyFill="1" applyBorder="1"/>
    <xf numFmtId="0" fontId="0" fillId="0" borderId="6" xfId="0" applyFill="1" applyBorder="1"/>
    <xf numFmtId="0" fontId="0" fillId="2" borderId="7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3" fontId="0" fillId="2" borderId="5" xfId="0" applyNumberFormat="1" applyFill="1" applyBorder="1" applyAlignment="1">
      <alignment horizontal="center"/>
    </xf>
    <xf numFmtId="0" fontId="3" fillId="2" borderId="4" xfId="0" applyFont="1" applyFill="1" applyBorder="1"/>
    <xf numFmtId="3" fontId="3" fillId="2" borderId="4" xfId="0" applyNumberFormat="1" applyFont="1" applyFill="1" applyBorder="1"/>
    <xf numFmtId="0" fontId="3" fillId="2" borderId="5" xfId="0" applyFont="1" applyFill="1" applyBorder="1"/>
    <xf numFmtId="3" fontId="3" fillId="2" borderId="5" xfId="0" applyNumberFormat="1" applyFont="1" applyFill="1" applyBorder="1"/>
    <xf numFmtId="0" fontId="3" fillId="0" borderId="6" xfId="0" applyFont="1" applyFill="1" applyBorder="1"/>
    <xf numFmtId="3" fontId="10" fillId="2" borderId="4" xfId="0" applyNumberFormat="1" applyFont="1" applyFill="1" applyBorder="1" applyAlignment="1">
      <alignment horizontal="center"/>
    </xf>
    <xf numFmtId="0" fontId="4" fillId="0" borderId="0" xfId="0" applyFont="1"/>
    <xf numFmtId="0" fontId="11" fillId="2" borderId="5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7" xfId="0" applyFont="1" applyFill="1" applyBorder="1" applyAlignment="1">
      <alignment horizontal="center"/>
    </xf>
    <xf numFmtId="0" fontId="0" fillId="2" borderId="7" xfId="0" applyFill="1" applyBorder="1"/>
    <xf numFmtId="0" fontId="0" fillId="2" borderId="6" xfId="0" applyFill="1" applyBorder="1"/>
    <xf numFmtId="164" fontId="10" fillId="0" borderId="6" xfId="1" applyNumberFormat="1" applyFont="1" applyBorder="1"/>
    <xf numFmtId="0" fontId="10" fillId="0" borderId="6" xfId="0" applyFont="1" applyBorder="1"/>
    <xf numFmtId="164" fontId="10" fillId="2" borderId="4" xfId="1" applyNumberFormat="1" applyFont="1" applyFill="1" applyBorder="1"/>
    <xf numFmtId="0" fontId="10" fillId="2" borderId="4" xfId="0" applyFont="1" applyFill="1" applyBorder="1"/>
    <xf numFmtId="164" fontId="10" fillId="2" borderId="5" xfId="1" applyNumberFormat="1" applyFont="1" applyFill="1" applyBorder="1"/>
    <xf numFmtId="0" fontId="10" fillId="2" borderId="5" xfId="0" applyFont="1" applyFill="1" applyBorder="1"/>
    <xf numFmtId="164" fontId="10" fillId="2" borderId="7" xfId="1" applyNumberFormat="1" applyFont="1" applyFill="1" applyBorder="1"/>
    <xf numFmtId="0" fontId="10" fillId="2" borderId="7" xfId="0" applyFont="1" applyFill="1" applyBorder="1"/>
    <xf numFmtId="0" fontId="0" fillId="0" borderId="8" xfId="0" applyBorder="1"/>
    <xf numFmtId="0" fontId="0" fillId="0" borderId="9" xfId="0" applyBorder="1"/>
    <xf numFmtId="0" fontId="12" fillId="0" borderId="10" xfId="0" applyFont="1" applyBorder="1"/>
    <xf numFmtId="0" fontId="12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2" fillId="0" borderId="0" xfId="0" applyFont="1" applyBorder="1"/>
    <xf numFmtId="0" fontId="13" fillId="0" borderId="6" xfId="0" applyFont="1" applyBorder="1"/>
    <xf numFmtId="3" fontId="13" fillId="0" borderId="6" xfId="0" applyNumberFormat="1" applyFont="1" applyBorder="1"/>
    <xf numFmtId="3" fontId="0" fillId="0" borderId="0" xfId="0" applyNumberForma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/>
    <xf numFmtId="0" fontId="6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/>
    <xf numFmtId="0" fontId="16" fillId="0" borderId="18" xfId="0" applyFont="1" applyBorder="1"/>
    <xf numFmtId="0" fontId="16" fillId="0" borderId="19" xfId="0" applyFont="1" applyFill="1" applyBorder="1"/>
    <xf numFmtId="0" fontId="17" fillId="0" borderId="20" xfId="0" applyFont="1" applyFill="1" applyBorder="1" applyAlignment="1">
      <alignment horizontal="center"/>
    </xf>
    <xf numFmtId="0" fontId="17" fillId="0" borderId="21" xfId="0" applyFont="1" applyFill="1" applyBorder="1"/>
    <xf numFmtId="164" fontId="17" fillId="0" borderId="21" xfId="1" applyNumberFormat="1" applyFont="1" applyFill="1" applyBorder="1" applyAlignment="1">
      <alignment horizontal="right"/>
    </xf>
    <xf numFmtId="164" fontId="17" fillId="0" borderId="21" xfId="1" applyNumberFormat="1" applyFont="1" applyFill="1" applyBorder="1"/>
    <xf numFmtId="37" fontId="17" fillId="0" borderId="21" xfId="0" applyNumberFormat="1" applyFont="1" applyFill="1" applyBorder="1"/>
    <xf numFmtId="37" fontId="17" fillId="0" borderId="22" xfId="0" applyNumberFormat="1" applyFont="1" applyFill="1" applyBorder="1"/>
    <xf numFmtId="0" fontId="17" fillId="0" borderId="23" xfId="0" applyFont="1" applyFill="1" applyBorder="1" applyAlignment="1">
      <alignment horizontal="center"/>
    </xf>
    <xf numFmtId="0" fontId="17" fillId="0" borderId="24" xfId="0" applyFont="1" applyFill="1" applyBorder="1"/>
    <xf numFmtId="164" fontId="17" fillId="0" borderId="24" xfId="1" applyNumberFormat="1" applyFont="1" applyFill="1" applyBorder="1"/>
    <xf numFmtId="37" fontId="17" fillId="0" borderId="24" xfId="0" applyNumberFormat="1" applyFont="1" applyFill="1" applyBorder="1"/>
    <xf numFmtId="0" fontId="17" fillId="3" borderId="23" xfId="0" applyFont="1" applyFill="1" applyBorder="1" applyAlignment="1">
      <alignment horizontal="center"/>
    </xf>
    <xf numFmtId="0" fontId="16" fillId="3" borderId="24" xfId="0" applyFont="1" applyFill="1" applyBorder="1"/>
    <xf numFmtId="164" fontId="17" fillId="3" borderId="24" xfId="1" applyNumberFormat="1" applyFont="1" applyFill="1" applyBorder="1"/>
    <xf numFmtId="164" fontId="17" fillId="4" borderId="24" xfId="1" applyNumberFormat="1" applyFont="1" applyFill="1" applyBorder="1"/>
    <xf numFmtId="37" fontId="17" fillId="4" borderId="22" xfId="0" applyNumberFormat="1" applyFont="1" applyFill="1" applyBorder="1"/>
    <xf numFmtId="0" fontId="18" fillId="0" borderId="0" xfId="0" applyFont="1" applyFill="1" applyBorder="1" applyAlignment="1">
      <alignment horizontal="left"/>
    </xf>
    <xf numFmtId="0" fontId="16" fillId="0" borderId="23" xfId="0" applyFont="1" applyFill="1" applyBorder="1"/>
    <xf numFmtId="0" fontId="16" fillId="0" borderId="24" xfId="0" applyFont="1" applyBorder="1"/>
    <xf numFmtId="0" fontId="16" fillId="0" borderId="24" xfId="0" applyFont="1" applyFill="1" applyBorder="1"/>
    <xf numFmtId="164" fontId="16" fillId="0" borderId="24" xfId="1" applyNumberFormat="1" applyFont="1" applyFill="1" applyBorder="1"/>
    <xf numFmtId="0" fontId="17" fillId="3" borderId="24" xfId="0" applyFont="1" applyFill="1" applyBorder="1"/>
    <xf numFmtId="37" fontId="17" fillId="3" borderId="24" xfId="0" applyNumberFormat="1" applyFont="1" applyFill="1" applyBorder="1"/>
    <xf numFmtId="37" fontId="17" fillId="4" borderId="24" xfId="0" applyNumberFormat="1" applyFont="1" applyFill="1" applyBorder="1"/>
    <xf numFmtId="0" fontId="17" fillId="3" borderId="25" xfId="0" applyFont="1" applyFill="1" applyBorder="1" applyAlignment="1">
      <alignment horizontal="center"/>
    </xf>
    <xf numFmtId="0" fontId="17" fillId="3" borderId="26" xfId="0" applyFont="1" applyFill="1" applyBorder="1"/>
    <xf numFmtId="37" fontId="17" fillId="3" borderId="26" xfId="0" applyNumberFormat="1" applyFont="1" applyFill="1" applyBorder="1"/>
    <xf numFmtId="37" fontId="17" fillId="4" borderId="26" xfId="0" applyNumberFormat="1" applyFont="1" applyFill="1" applyBorder="1"/>
    <xf numFmtId="0" fontId="12" fillId="5" borderId="0" xfId="0" applyFont="1" applyFill="1"/>
    <xf numFmtId="0" fontId="0" fillId="5" borderId="0" xfId="0" applyFill="1"/>
    <xf numFmtId="164" fontId="19" fillId="0" borderId="6" xfId="1" applyNumberFormat="1" applyFont="1" applyBorder="1"/>
    <xf numFmtId="0" fontId="19" fillId="0" borderId="6" xfId="0" applyFont="1" applyBorder="1"/>
    <xf numFmtId="0" fontId="20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3" fontId="18" fillId="0" borderId="4" xfId="0" applyNumberFormat="1" applyFont="1" applyBorder="1"/>
    <xf numFmtId="0" fontId="18" fillId="0" borderId="5" xfId="0" applyFont="1" applyBorder="1" applyAlignment="1">
      <alignment horizontal="center" vertical="center"/>
    </xf>
    <xf numFmtId="21" fontId="6" fillId="0" borderId="5" xfId="0" applyNumberFormat="1" applyFont="1" applyBorder="1" applyAlignment="1">
      <alignment horizontal="center"/>
    </xf>
    <xf numFmtId="22" fontId="6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46" fontId="18" fillId="0" borderId="5" xfId="0" applyNumberFormat="1" applyFont="1" applyBorder="1" applyAlignment="1">
      <alignment horizontal="center"/>
    </xf>
    <xf numFmtId="3" fontId="18" fillId="0" borderId="5" xfId="0" applyNumberFormat="1" applyFont="1" applyBorder="1"/>
    <xf numFmtId="0" fontId="28" fillId="0" borderId="6" xfId="0" applyFont="1" applyBorder="1"/>
    <xf numFmtId="3" fontId="6" fillId="0" borderId="6" xfId="2" applyNumberFormat="1" applyBorder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" fontId="3" fillId="0" borderId="6" xfId="2" applyNumberFormat="1" applyFont="1" applyBorder="1" applyAlignment="1">
      <alignment vertical="center"/>
    </xf>
    <xf numFmtId="3" fontId="3" fillId="0" borderId="6" xfId="2" applyNumberFormat="1" applyFont="1" applyBorder="1"/>
    <xf numFmtId="3" fontId="3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3" fontId="6" fillId="0" borderId="6" xfId="2" applyNumberFormat="1" applyFont="1" applyBorder="1"/>
    <xf numFmtId="3" fontId="6" fillId="0" borderId="6" xfId="0" applyNumberFormat="1" applyFont="1" applyBorder="1"/>
    <xf numFmtId="0" fontId="14" fillId="0" borderId="6" xfId="0" applyFont="1" applyBorder="1" applyAlignment="1">
      <alignment vertical="center"/>
    </xf>
    <xf numFmtId="0" fontId="25" fillId="0" borderId="0" xfId="0" applyFont="1" applyAlignment="1">
      <alignment horizontal="center"/>
    </xf>
    <xf numFmtId="164" fontId="17" fillId="0" borderId="6" xfId="1" applyNumberFormat="1" applyFont="1" applyBorder="1"/>
    <xf numFmtId="0" fontId="17" fillId="0" borderId="6" xfId="0" applyFont="1" applyBorder="1"/>
    <xf numFmtId="164" fontId="17" fillId="2" borderId="4" xfId="1" applyNumberFormat="1" applyFont="1" applyFill="1" applyBorder="1"/>
    <xf numFmtId="0" fontId="17" fillId="2" borderId="4" xfId="0" applyFont="1" applyFill="1" applyBorder="1"/>
    <xf numFmtId="164" fontId="17" fillId="2" borderId="5" xfId="1" applyNumberFormat="1" applyFont="1" applyFill="1" applyBorder="1"/>
    <xf numFmtId="0" fontId="17" fillId="2" borderId="5" xfId="0" applyFont="1" applyFill="1" applyBorder="1"/>
    <xf numFmtId="164" fontId="17" fillId="2" borderId="7" xfId="1" applyNumberFormat="1" applyFont="1" applyFill="1" applyBorder="1"/>
    <xf numFmtId="0" fontId="17" fillId="2" borderId="7" xfId="0" applyFont="1" applyFill="1" applyBorder="1"/>
    <xf numFmtId="164" fontId="17" fillId="0" borderId="6" xfId="0" applyNumberFormat="1" applyFont="1" applyBorder="1"/>
    <xf numFmtId="0" fontId="6" fillId="0" borderId="28" xfId="0" applyFont="1" applyBorder="1"/>
    <xf numFmtId="0" fontId="6" fillId="0" borderId="1" xfId="0" applyFont="1" applyBorder="1"/>
    <xf numFmtId="0" fontId="6" fillId="0" borderId="29" xfId="0" applyFont="1" applyBorder="1"/>
    <xf numFmtId="0" fontId="17" fillId="0" borderId="2" xfId="0" applyFont="1" applyBorder="1"/>
    <xf numFmtId="0" fontId="17" fillId="0" borderId="30" xfId="0" applyFont="1" applyBorder="1"/>
    <xf numFmtId="0" fontId="17" fillId="0" borderId="34" xfId="0" applyFont="1" applyBorder="1"/>
    <xf numFmtId="0" fontId="17" fillId="0" borderId="31" xfId="0" applyFont="1" applyBorder="1"/>
    <xf numFmtId="0" fontId="19" fillId="0" borderId="31" xfId="0" applyFont="1" applyBorder="1"/>
    <xf numFmtId="0" fontId="19" fillId="0" borderId="0" xfId="0" applyFont="1" applyBorder="1"/>
    <xf numFmtId="0" fontId="17" fillId="0" borderId="3" xfId="0" applyFont="1" applyBorder="1"/>
    <xf numFmtId="0" fontId="19" fillId="0" borderId="29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7" fillId="0" borderId="0" xfId="0" applyFont="1" applyBorder="1"/>
    <xf numFmtId="0" fontId="19" fillId="0" borderId="0" xfId="0" applyFont="1" applyBorder="1" applyAlignment="1">
      <alignment horizontal="center"/>
    </xf>
    <xf numFmtId="0" fontId="19" fillId="0" borderId="30" xfId="0" applyFont="1" applyBorder="1"/>
    <xf numFmtId="0" fontId="19" fillId="0" borderId="34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6" fillId="0" borderId="30" xfId="0" applyFont="1" applyBorder="1"/>
    <xf numFmtId="0" fontId="27" fillId="0" borderId="34" xfId="0" applyFont="1" applyBorder="1" applyAlignment="1">
      <alignment horizontal="center"/>
    </xf>
    <xf numFmtId="0" fontId="6" fillId="0" borderId="31" xfId="0" applyFont="1" applyBorder="1"/>
    <xf numFmtId="0" fontId="19" fillId="0" borderId="34" xfId="0" applyFont="1" applyBorder="1"/>
    <xf numFmtId="0" fontId="20" fillId="0" borderId="2" xfId="0" applyFont="1" applyBorder="1"/>
    <xf numFmtId="0" fontId="20" fillId="0" borderId="0" xfId="0" applyFont="1" applyBorder="1"/>
    <xf numFmtId="0" fontId="20" fillId="0" borderId="3" xfId="0" applyFont="1" applyBorder="1"/>
    <xf numFmtId="0" fontId="0" fillId="0" borderId="32" xfId="0" applyBorder="1"/>
    <xf numFmtId="0" fontId="0" fillId="0" borderId="27" xfId="0" applyBorder="1"/>
    <xf numFmtId="0" fontId="0" fillId="0" borderId="33" xfId="0" applyBorder="1"/>
    <xf numFmtId="4" fontId="0" fillId="0" borderId="6" xfId="0" applyNumberFormat="1" applyBorder="1"/>
    <xf numFmtId="0" fontId="2" fillId="0" borderId="3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6" fontId="19" fillId="0" borderId="30" xfId="0" applyNumberFormat="1" applyFont="1" applyBorder="1" applyAlignment="1">
      <alignment horizontal="center"/>
    </xf>
    <xf numFmtId="21" fontId="19" fillId="0" borderId="30" xfId="0" applyNumberFormat="1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opLeftCell="A10" workbookViewId="0">
      <selection activeCell="G40" sqref="G40"/>
    </sheetView>
  </sheetViews>
  <sheetFormatPr defaultRowHeight="12.75"/>
  <cols>
    <col min="1" max="1" width="7.140625" customWidth="1"/>
    <col min="4" max="4" width="6.5703125" customWidth="1"/>
  </cols>
  <sheetData>
    <row r="1" spans="1:1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ht="15.75">
      <c r="A2" s="153"/>
      <c r="B2" s="154" t="s">
        <v>253</v>
      </c>
      <c r="C2" s="155"/>
      <c r="D2" s="156"/>
      <c r="E2" s="181" t="s">
        <v>254</v>
      </c>
      <c r="F2" s="182"/>
      <c r="G2" s="182"/>
      <c r="H2" s="182"/>
      <c r="I2" s="157"/>
      <c r="J2" s="158"/>
      <c r="K2" s="159"/>
    </row>
    <row r="3" spans="1:11" ht="15.75">
      <c r="A3" s="153"/>
      <c r="B3" s="154" t="s">
        <v>255</v>
      </c>
      <c r="C3" s="155"/>
      <c r="D3" s="156"/>
      <c r="E3" s="183" t="s">
        <v>256</v>
      </c>
      <c r="F3" s="184"/>
      <c r="G3" s="160"/>
      <c r="H3" s="158"/>
      <c r="I3" s="158"/>
      <c r="J3" s="158"/>
      <c r="K3" s="159"/>
    </row>
    <row r="4" spans="1:11">
      <c r="A4" s="153"/>
      <c r="B4" s="154" t="s">
        <v>257</v>
      </c>
      <c r="C4" s="155"/>
      <c r="D4" s="156"/>
      <c r="E4" s="185" t="s">
        <v>258</v>
      </c>
      <c r="F4" s="186"/>
      <c r="G4" s="186"/>
      <c r="H4" s="186"/>
      <c r="I4" s="187"/>
      <c r="J4" s="158"/>
      <c r="K4" s="159"/>
    </row>
    <row r="5" spans="1:11">
      <c r="A5" s="153"/>
      <c r="B5" s="163"/>
      <c r="C5" s="163"/>
      <c r="D5" s="163"/>
      <c r="E5" s="158"/>
      <c r="F5" s="158"/>
      <c r="G5" s="164"/>
      <c r="H5" s="164"/>
      <c r="I5" s="158"/>
      <c r="J5" s="158"/>
      <c r="K5" s="159"/>
    </row>
    <row r="6" spans="1:11">
      <c r="A6" s="153"/>
      <c r="B6" s="154" t="s">
        <v>259</v>
      </c>
      <c r="C6" s="155"/>
      <c r="D6" s="156"/>
      <c r="E6" s="165"/>
      <c r="F6" s="166"/>
      <c r="G6" s="157"/>
      <c r="H6" s="158"/>
      <c r="I6" s="158"/>
      <c r="J6" s="158"/>
      <c r="K6" s="159"/>
    </row>
    <row r="7" spans="1:11">
      <c r="A7" s="153"/>
      <c r="B7" s="154" t="s">
        <v>260</v>
      </c>
      <c r="C7" s="155"/>
      <c r="D7" s="156"/>
      <c r="E7" s="165"/>
      <c r="F7" s="162"/>
      <c r="G7" s="158"/>
      <c r="H7" s="158"/>
      <c r="I7" s="158"/>
      <c r="J7" s="158"/>
      <c r="K7" s="159"/>
    </row>
    <row r="8" spans="1:11">
      <c r="A8" s="153"/>
      <c r="B8" s="163"/>
      <c r="C8" s="163"/>
      <c r="D8" s="163"/>
      <c r="E8" s="158"/>
      <c r="F8" s="158"/>
      <c r="G8" s="158"/>
      <c r="H8" s="158"/>
      <c r="I8" s="158"/>
      <c r="J8" s="158"/>
      <c r="K8" s="159"/>
    </row>
    <row r="9" spans="1:11" ht="15.75">
      <c r="A9" s="153"/>
      <c r="B9" s="154" t="s">
        <v>261</v>
      </c>
      <c r="C9" s="155"/>
      <c r="D9" s="156"/>
      <c r="E9" s="181" t="s">
        <v>262</v>
      </c>
      <c r="F9" s="182"/>
      <c r="G9" s="182"/>
      <c r="H9" s="182"/>
      <c r="I9" s="182"/>
      <c r="J9" s="157"/>
      <c r="K9" s="159"/>
    </row>
    <row r="10" spans="1:11">
      <c r="A10" s="153"/>
      <c r="B10" s="163"/>
      <c r="C10" s="163"/>
      <c r="D10" s="163"/>
      <c r="E10" s="158"/>
      <c r="F10" s="158"/>
      <c r="G10" s="158"/>
      <c r="H10" s="158"/>
      <c r="I10" s="158"/>
      <c r="J10" s="158"/>
      <c r="K10" s="159"/>
    </row>
    <row r="11" spans="1:11">
      <c r="A11" s="153"/>
      <c r="B11" s="163"/>
      <c r="C11" s="163"/>
      <c r="D11" s="163"/>
      <c r="E11" s="158"/>
      <c r="F11" s="158"/>
      <c r="G11" s="158"/>
      <c r="H11" s="158"/>
      <c r="I11" s="158"/>
      <c r="J11" s="158"/>
      <c r="K11" s="159"/>
    </row>
    <row r="12" spans="1:11">
      <c r="A12" s="167"/>
      <c r="B12" s="168"/>
      <c r="C12" s="168"/>
      <c r="D12" s="168"/>
      <c r="E12" s="5"/>
      <c r="F12" s="5"/>
      <c r="G12" s="5"/>
      <c r="H12" s="5"/>
      <c r="I12" s="5"/>
      <c r="J12" s="5"/>
      <c r="K12" s="169"/>
    </row>
    <row r="13" spans="1:11">
      <c r="A13" s="167"/>
      <c r="B13" s="168"/>
      <c r="C13" s="168"/>
      <c r="D13" s="5"/>
      <c r="E13" s="5"/>
      <c r="F13" s="5"/>
      <c r="G13" s="5"/>
      <c r="H13" s="168"/>
      <c r="I13" s="168"/>
      <c r="J13" s="168"/>
      <c r="K13" s="169"/>
    </row>
    <row r="14" spans="1:11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9"/>
    </row>
    <row r="15" spans="1:11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69"/>
    </row>
    <row r="16" spans="1:11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9"/>
    </row>
    <row r="17" spans="1:11">
      <c r="A17" s="167"/>
      <c r="B17" s="168"/>
      <c r="C17" s="168"/>
      <c r="D17" s="168"/>
      <c r="E17" s="168"/>
      <c r="F17" s="168"/>
      <c r="G17" s="168"/>
      <c r="H17" s="168"/>
      <c r="I17" s="168"/>
      <c r="J17" s="168"/>
      <c r="K17" s="169"/>
    </row>
    <row r="18" spans="1:11" ht="33.75">
      <c r="A18" s="188" t="s">
        <v>263</v>
      </c>
      <c r="B18" s="189"/>
      <c r="C18" s="189"/>
      <c r="D18" s="189"/>
      <c r="E18" s="189"/>
      <c r="F18" s="189"/>
      <c r="G18" s="189"/>
      <c r="H18" s="189"/>
      <c r="I18" s="189"/>
      <c r="J18" s="190"/>
      <c r="K18" s="169"/>
    </row>
    <row r="19" spans="1:11">
      <c r="A19" s="167"/>
      <c r="B19" s="191" t="s">
        <v>264</v>
      </c>
      <c r="C19" s="191"/>
      <c r="D19" s="191"/>
      <c r="E19" s="191"/>
      <c r="F19" s="191"/>
      <c r="G19" s="191"/>
      <c r="H19" s="191"/>
      <c r="I19" s="191"/>
      <c r="J19" s="168"/>
      <c r="K19" s="169"/>
    </row>
    <row r="20" spans="1:11">
      <c r="A20" s="167"/>
      <c r="B20" s="191" t="s">
        <v>265</v>
      </c>
      <c r="C20" s="191"/>
      <c r="D20" s="191"/>
      <c r="E20" s="191"/>
      <c r="F20" s="191"/>
      <c r="G20" s="191"/>
      <c r="H20" s="191"/>
      <c r="I20" s="191"/>
      <c r="J20" s="168"/>
      <c r="K20" s="169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9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1:11" ht="33.75">
      <c r="A23" s="167"/>
      <c r="B23" s="168"/>
      <c r="C23" s="168"/>
      <c r="D23" s="170"/>
      <c r="E23" s="171" t="s">
        <v>279</v>
      </c>
      <c r="F23" s="172"/>
      <c r="G23" s="168"/>
      <c r="H23" s="168"/>
      <c r="I23" s="168"/>
      <c r="J23" s="168"/>
      <c r="K23" s="169"/>
    </row>
    <row r="24" spans="1:11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9"/>
    </row>
    <row r="25" spans="1:11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9"/>
    </row>
    <row r="26" spans="1:11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9"/>
    </row>
    <row r="27" spans="1:11">
      <c r="A27" s="167"/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53"/>
      <c r="B32" s="165" t="s">
        <v>266</v>
      </c>
      <c r="C32" s="173"/>
      <c r="D32" s="173"/>
      <c r="E32" s="173"/>
      <c r="F32" s="157"/>
      <c r="G32" s="185" t="s">
        <v>267</v>
      </c>
      <c r="H32" s="187"/>
      <c r="I32" s="163"/>
      <c r="J32" s="163"/>
      <c r="K32" s="159"/>
    </row>
    <row r="33" spans="1:11">
      <c r="A33" s="153"/>
      <c r="B33" s="165" t="s">
        <v>268</v>
      </c>
      <c r="C33" s="173"/>
      <c r="D33" s="173"/>
      <c r="E33" s="173"/>
      <c r="F33" s="157"/>
      <c r="G33" s="185" t="s">
        <v>269</v>
      </c>
      <c r="H33" s="187"/>
      <c r="I33" s="163"/>
      <c r="J33" s="163"/>
      <c r="K33" s="159"/>
    </row>
    <row r="34" spans="1:11">
      <c r="A34" s="153"/>
      <c r="B34" s="165" t="s">
        <v>270</v>
      </c>
      <c r="C34" s="173"/>
      <c r="D34" s="173"/>
      <c r="E34" s="173"/>
      <c r="F34" s="157"/>
      <c r="G34" s="185" t="s">
        <v>252</v>
      </c>
      <c r="H34" s="187"/>
      <c r="I34" s="163"/>
      <c r="J34" s="163"/>
      <c r="K34" s="159"/>
    </row>
    <row r="35" spans="1:11">
      <c r="A35" s="153"/>
      <c r="B35" s="165" t="s">
        <v>271</v>
      </c>
      <c r="C35" s="173"/>
      <c r="D35" s="173"/>
      <c r="E35" s="173"/>
      <c r="F35" s="157"/>
      <c r="G35" s="185" t="s">
        <v>269</v>
      </c>
      <c r="H35" s="187"/>
      <c r="I35" s="163"/>
      <c r="J35" s="163"/>
      <c r="K35" s="159"/>
    </row>
    <row r="36" spans="1:11">
      <c r="A36" s="167"/>
      <c r="B36" s="5"/>
      <c r="C36" s="5"/>
      <c r="D36" s="5"/>
      <c r="E36" s="5"/>
      <c r="F36" s="5"/>
      <c r="G36" s="5"/>
      <c r="H36" s="5"/>
      <c r="I36" s="168"/>
      <c r="J36" s="168"/>
      <c r="K36" s="169"/>
    </row>
    <row r="37" spans="1:11" ht="15">
      <c r="A37" s="174"/>
      <c r="B37" s="165" t="s">
        <v>272</v>
      </c>
      <c r="C37" s="173"/>
      <c r="D37" s="173"/>
      <c r="E37" s="173"/>
      <c r="F37" s="162" t="s">
        <v>273</v>
      </c>
      <c r="G37" s="193" t="s">
        <v>280</v>
      </c>
      <c r="H37" s="187"/>
      <c r="I37" s="175"/>
      <c r="J37" s="175"/>
      <c r="K37" s="176"/>
    </row>
    <row r="38" spans="1:11" ht="15">
      <c r="A38" s="174"/>
      <c r="B38" s="165"/>
      <c r="C38" s="173"/>
      <c r="D38" s="173"/>
      <c r="E38" s="173"/>
      <c r="F38" s="162" t="s">
        <v>274</v>
      </c>
      <c r="G38" s="192" t="s">
        <v>281</v>
      </c>
      <c r="H38" s="187"/>
      <c r="I38" s="175"/>
      <c r="J38" s="175"/>
      <c r="K38" s="176"/>
    </row>
    <row r="39" spans="1:11" ht="15">
      <c r="A39" s="174"/>
      <c r="B39" s="158"/>
      <c r="C39" s="158"/>
      <c r="D39" s="158"/>
      <c r="E39" s="158"/>
      <c r="F39" s="164"/>
      <c r="G39" s="164"/>
      <c r="H39" s="164"/>
      <c r="I39" s="175"/>
      <c r="J39" s="175"/>
      <c r="K39" s="176"/>
    </row>
    <row r="40" spans="1:11" ht="15">
      <c r="A40" s="174"/>
      <c r="B40" s="165" t="s">
        <v>275</v>
      </c>
      <c r="C40" s="173"/>
      <c r="D40" s="173"/>
      <c r="E40" s="161"/>
      <c r="F40" s="157"/>
      <c r="G40" s="165" t="s">
        <v>282</v>
      </c>
      <c r="H40" s="157"/>
      <c r="I40" s="175"/>
      <c r="J40" s="175"/>
      <c r="K40" s="176"/>
    </row>
    <row r="4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9"/>
    </row>
    <row r="42" spans="1:11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9"/>
    </row>
    <row r="43" spans="1:11">
      <c r="A43" s="177"/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</sheetData>
  <mergeCells count="13">
    <mergeCell ref="B19:I19"/>
    <mergeCell ref="G38:H38"/>
    <mergeCell ref="B20:I20"/>
    <mergeCell ref="G32:H32"/>
    <mergeCell ref="G33:H33"/>
    <mergeCell ref="G34:H34"/>
    <mergeCell ref="G35:H35"/>
    <mergeCell ref="G37:H37"/>
    <mergeCell ref="E2:H2"/>
    <mergeCell ref="E3:F3"/>
    <mergeCell ref="E4:I4"/>
    <mergeCell ref="E9:I9"/>
    <mergeCell ref="A18:J18"/>
  </mergeCells>
  <pageMargins left="0.5" right="0.45" top="0.75" bottom="0.75" header="0.26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5"/>
  </sheetPr>
  <dimension ref="A1:F101"/>
  <sheetViews>
    <sheetView tabSelected="1" topLeftCell="A46" workbookViewId="0">
      <selection activeCell="D27" sqref="D27"/>
    </sheetView>
  </sheetViews>
  <sheetFormatPr defaultRowHeight="12.75"/>
  <cols>
    <col min="1" max="1" width="8.28515625" customWidth="1"/>
    <col min="2" max="2" width="43.42578125" customWidth="1"/>
    <col min="4" max="4" width="12.85546875" customWidth="1"/>
    <col min="5" max="5" width="13.42578125" customWidth="1"/>
    <col min="6" max="6" width="15.28515625" customWidth="1"/>
  </cols>
  <sheetData>
    <row r="1" spans="1:6">
      <c r="B1" s="63" t="s">
        <v>223</v>
      </c>
    </row>
    <row r="2" spans="1:6" ht="18">
      <c r="A2" s="6"/>
      <c r="B2" s="7" t="s">
        <v>0</v>
      </c>
      <c r="C2" s="6" t="s">
        <v>1</v>
      </c>
      <c r="D2" s="8" t="s">
        <v>2</v>
      </c>
      <c r="E2" s="8" t="s">
        <v>2</v>
      </c>
    </row>
    <row r="3" spans="1:6" ht="15.75">
      <c r="A3" s="9"/>
      <c r="B3" s="9"/>
      <c r="C3" s="9"/>
      <c r="D3" s="10">
        <v>2013</v>
      </c>
      <c r="E3" s="10">
        <v>2012</v>
      </c>
    </row>
    <row r="4" spans="1:6" ht="15">
      <c r="A4" s="11" t="s">
        <v>3</v>
      </c>
      <c r="B4" s="12" t="s">
        <v>4</v>
      </c>
      <c r="C4" s="13"/>
      <c r="D4" s="14"/>
      <c r="E4" s="14"/>
    </row>
    <row r="5" spans="1:6">
      <c r="A5" s="11">
        <v>1</v>
      </c>
      <c r="B5" s="13" t="s">
        <v>5</v>
      </c>
      <c r="C5" s="13"/>
      <c r="D5" s="18">
        <v>0</v>
      </c>
      <c r="E5" s="18">
        <v>0</v>
      </c>
    </row>
    <row r="6" spans="1:6">
      <c r="A6" s="11">
        <v>2</v>
      </c>
      <c r="B6" s="13" t="s">
        <v>6</v>
      </c>
      <c r="C6" s="13"/>
      <c r="D6" s="14"/>
      <c r="E6" s="14"/>
    </row>
    <row r="7" spans="1:6">
      <c r="A7" s="15" t="s">
        <v>7</v>
      </c>
      <c r="B7" s="16" t="s">
        <v>8</v>
      </c>
      <c r="C7" s="13"/>
      <c r="D7" s="14"/>
      <c r="E7" s="14"/>
    </row>
    <row r="8" spans="1:6">
      <c r="A8" s="15" t="s">
        <v>9</v>
      </c>
      <c r="B8" s="16" t="s">
        <v>10</v>
      </c>
      <c r="C8" s="13"/>
      <c r="D8" s="14"/>
      <c r="E8" s="14"/>
    </row>
    <row r="9" spans="1:6">
      <c r="A9" s="11"/>
      <c r="B9" s="17" t="s">
        <v>11</v>
      </c>
      <c r="C9" s="17"/>
      <c r="D9" s="18">
        <v>0</v>
      </c>
      <c r="E9" s="18">
        <f>E7+E8</f>
        <v>0</v>
      </c>
    </row>
    <row r="10" spans="1:6">
      <c r="A10" s="11">
        <v>3</v>
      </c>
      <c r="B10" s="17" t="s">
        <v>12</v>
      </c>
      <c r="C10" s="13"/>
      <c r="D10" s="14"/>
      <c r="E10" s="14"/>
    </row>
    <row r="11" spans="1:6">
      <c r="A11" s="15" t="s">
        <v>7</v>
      </c>
      <c r="B11" s="13" t="s">
        <v>13</v>
      </c>
      <c r="C11" s="13"/>
      <c r="D11" s="14">
        <v>31543820</v>
      </c>
      <c r="E11" s="14">
        <v>31543820</v>
      </c>
      <c r="F11" s="70">
        <f>D11-E11</f>
        <v>0</v>
      </c>
    </row>
    <row r="12" spans="1:6">
      <c r="A12" s="15" t="s">
        <v>9</v>
      </c>
      <c r="B12" s="13" t="s">
        <v>14</v>
      </c>
      <c r="C12" s="13"/>
      <c r="D12" s="14"/>
      <c r="E12" s="14"/>
    </row>
    <row r="13" spans="1:6">
      <c r="A13" s="15" t="s">
        <v>15</v>
      </c>
      <c r="B13" s="13" t="s">
        <v>16</v>
      </c>
      <c r="C13" s="13"/>
      <c r="D13" s="14">
        <v>0</v>
      </c>
      <c r="E13" s="14">
        <v>0</v>
      </c>
    </row>
    <row r="14" spans="1:6">
      <c r="A14" s="15" t="s">
        <v>17</v>
      </c>
      <c r="B14" s="13" t="s">
        <v>18</v>
      </c>
      <c r="C14" s="13"/>
      <c r="D14" s="14"/>
      <c r="E14" s="14"/>
    </row>
    <row r="15" spans="1:6">
      <c r="A15" s="11"/>
      <c r="B15" s="17" t="s">
        <v>19</v>
      </c>
      <c r="C15" s="17"/>
      <c r="D15" s="18">
        <v>31543820</v>
      </c>
      <c r="E15" s="18">
        <v>31543820</v>
      </c>
    </row>
    <row r="16" spans="1:6">
      <c r="A16" s="11">
        <v>4</v>
      </c>
      <c r="B16" s="17" t="s">
        <v>20</v>
      </c>
      <c r="C16" s="13"/>
      <c r="D16" s="18"/>
      <c r="E16" s="18">
        <v>0</v>
      </c>
      <c r="F16" s="70">
        <f>D16-E15:E16</f>
        <v>0</v>
      </c>
    </row>
    <row r="17" spans="1:5">
      <c r="A17" s="15" t="s">
        <v>7</v>
      </c>
      <c r="B17" s="13" t="s">
        <v>21</v>
      </c>
      <c r="C17" s="13"/>
      <c r="D17" s="14"/>
      <c r="E17" s="14">
        <v>0</v>
      </c>
    </row>
    <row r="18" spans="1:5">
      <c r="A18" s="15" t="s">
        <v>9</v>
      </c>
      <c r="B18" s="13" t="s">
        <v>22</v>
      </c>
      <c r="C18" s="13"/>
      <c r="D18" s="14"/>
      <c r="E18" s="14"/>
    </row>
    <row r="19" spans="1:5">
      <c r="A19" s="15" t="s">
        <v>15</v>
      </c>
      <c r="B19" s="13" t="s">
        <v>23</v>
      </c>
      <c r="C19" s="13"/>
      <c r="D19" s="14"/>
      <c r="E19" s="14"/>
    </row>
    <row r="20" spans="1:5">
      <c r="A20" s="15" t="s">
        <v>17</v>
      </c>
      <c r="B20" s="13" t="s">
        <v>24</v>
      </c>
      <c r="C20" s="13"/>
      <c r="D20" s="14">
        <v>0</v>
      </c>
      <c r="E20" s="14">
        <v>0</v>
      </c>
    </row>
    <row r="21" spans="1:5">
      <c r="A21" s="15" t="s">
        <v>25</v>
      </c>
      <c r="B21" s="13" t="s">
        <v>26</v>
      </c>
      <c r="C21" s="13"/>
      <c r="D21" s="14"/>
      <c r="E21" s="14"/>
    </row>
    <row r="22" spans="1:5">
      <c r="A22" s="11"/>
      <c r="B22" s="17" t="s">
        <v>27</v>
      </c>
      <c r="C22" s="17"/>
      <c r="D22" s="18"/>
      <c r="E22" s="18"/>
    </row>
    <row r="23" spans="1:5">
      <c r="A23" s="11">
        <v>5</v>
      </c>
      <c r="B23" s="13" t="s">
        <v>28</v>
      </c>
      <c r="C23" s="13"/>
      <c r="D23" s="14"/>
      <c r="E23" s="14"/>
    </row>
    <row r="24" spans="1:5">
      <c r="A24" s="11">
        <v>6</v>
      </c>
      <c r="B24" s="13" t="s">
        <v>29</v>
      </c>
      <c r="C24" s="13"/>
      <c r="D24" s="14"/>
      <c r="E24" s="14"/>
    </row>
    <row r="25" spans="1:5">
      <c r="A25" s="11">
        <v>7</v>
      </c>
      <c r="B25" s="13" t="s">
        <v>30</v>
      </c>
      <c r="C25" s="13"/>
      <c r="D25" s="14"/>
      <c r="E25" s="14"/>
    </row>
    <row r="26" spans="1:5" ht="15">
      <c r="A26" s="19"/>
      <c r="B26" s="19" t="s">
        <v>31</v>
      </c>
      <c r="C26" s="12"/>
      <c r="D26" s="20">
        <v>31543820</v>
      </c>
      <c r="E26" s="20">
        <f>E16+E15</f>
        <v>31543820</v>
      </c>
    </row>
    <row r="27" spans="1:5">
      <c r="A27" s="15"/>
      <c r="B27" s="13"/>
      <c r="C27" s="13"/>
      <c r="D27" s="14"/>
      <c r="E27" s="14"/>
    </row>
    <row r="28" spans="1:5" ht="15">
      <c r="A28" s="19" t="s">
        <v>32</v>
      </c>
      <c r="B28" s="12" t="s">
        <v>33</v>
      </c>
      <c r="C28" s="13"/>
      <c r="D28" s="14"/>
      <c r="E28" s="14"/>
    </row>
    <row r="29" spans="1:5">
      <c r="A29" s="11">
        <v>1</v>
      </c>
      <c r="B29" s="17" t="s">
        <v>34</v>
      </c>
      <c r="C29" s="13"/>
      <c r="D29" s="14"/>
      <c r="E29" s="14"/>
    </row>
    <row r="30" spans="1:5">
      <c r="A30" s="15" t="s">
        <v>7</v>
      </c>
      <c r="B30" s="13" t="s">
        <v>35</v>
      </c>
      <c r="C30" s="13"/>
      <c r="D30" s="14"/>
      <c r="E30" s="14"/>
    </row>
    <row r="31" spans="1:5">
      <c r="A31" s="15" t="s">
        <v>9</v>
      </c>
      <c r="B31" s="13" t="s">
        <v>36</v>
      </c>
      <c r="C31" s="13"/>
      <c r="D31" s="14"/>
      <c r="E31" s="14"/>
    </row>
    <row r="32" spans="1:5">
      <c r="A32" s="15" t="s">
        <v>15</v>
      </c>
      <c r="B32" s="13" t="s">
        <v>37</v>
      </c>
      <c r="C32" s="13"/>
      <c r="D32" s="14"/>
      <c r="E32" s="14"/>
    </row>
    <row r="33" spans="1:5">
      <c r="A33" s="15" t="s">
        <v>17</v>
      </c>
      <c r="B33" s="13" t="s">
        <v>38</v>
      </c>
      <c r="C33" s="13"/>
      <c r="D33" s="14"/>
      <c r="E33" s="14"/>
    </row>
    <row r="34" spans="1:5">
      <c r="A34" s="11"/>
      <c r="B34" s="17" t="s">
        <v>39</v>
      </c>
      <c r="C34" s="17"/>
      <c r="D34" s="18">
        <f>D30+D31+D32+D33</f>
        <v>0</v>
      </c>
      <c r="E34" s="18">
        <f>E30+E31+E32+E33</f>
        <v>0</v>
      </c>
    </row>
    <row r="35" spans="1:5">
      <c r="A35" s="11">
        <v>2</v>
      </c>
      <c r="B35" s="17" t="s">
        <v>40</v>
      </c>
      <c r="C35" s="13"/>
      <c r="D35" s="18">
        <v>880000</v>
      </c>
      <c r="E35" s="18">
        <v>880000</v>
      </c>
    </row>
    <row r="36" spans="1:5">
      <c r="A36" s="15" t="s">
        <v>7</v>
      </c>
      <c r="B36" s="13" t="s">
        <v>41</v>
      </c>
      <c r="C36" s="13"/>
      <c r="D36" s="14"/>
      <c r="E36" s="14"/>
    </row>
    <row r="37" spans="1:5">
      <c r="A37" s="15" t="s">
        <v>9</v>
      </c>
      <c r="B37" s="13" t="s">
        <v>42</v>
      </c>
      <c r="C37" s="13"/>
      <c r="D37" s="14"/>
      <c r="E37" s="14"/>
    </row>
    <row r="38" spans="1:5">
      <c r="A38" s="15" t="s">
        <v>15</v>
      </c>
      <c r="B38" s="13" t="s">
        <v>43</v>
      </c>
      <c r="C38" s="13"/>
      <c r="D38" s="14">
        <v>880000</v>
      </c>
      <c r="E38" s="14">
        <v>880000</v>
      </c>
    </row>
    <row r="39" spans="1:5">
      <c r="A39" s="15" t="s">
        <v>17</v>
      </c>
      <c r="B39" s="13" t="s">
        <v>44</v>
      </c>
      <c r="C39" s="13"/>
      <c r="D39" s="14"/>
      <c r="E39" s="14"/>
    </row>
    <row r="40" spans="1:5">
      <c r="A40" s="11"/>
      <c r="B40" s="17" t="s">
        <v>11</v>
      </c>
      <c r="C40" s="17"/>
      <c r="D40" s="18"/>
      <c r="E40" s="18"/>
    </row>
    <row r="41" spans="1:5">
      <c r="A41" s="11">
        <v>3</v>
      </c>
      <c r="B41" s="17" t="s">
        <v>45</v>
      </c>
      <c r="C41" s="13"/>
      <c r="D41" s="14"/>
      <c r="E41" s="14">
        <v>0</v>
      </c>
    </row>
    <row r="42" spans="1:5">
      <c r="A42" s="11">
        <v>4</v>
      </c>
      <c r="B42" s="17" t="s">
        <v>46</v>
      </c>
      <c r="C42" s="13"/>
      <c r="D42" s="14">
        <v>0</v>
      </c>
      <c r="E42" s="14">
        <v>0</v>
      </c>
    </row>
    <row r="43" spans="1:5">
      <c r="A43" s="15" t="s">
        <v>7</v>
      </c>
      <c r="B43" s="13" t="s">
        <v>47</v>
      </c>
      <c r="C43" s="13"/>
      <c r="D43" s="14"/>
      <c r="E43" s="14"/>
    </row>
    <row r="44" spans="1:5">
      <c r="A44" s="15" t="s">
        <v>9</v>
      </c>
      <c r="B44" s="13" t="s">
        <v>48</v>
      </c>
      <c r="C44" s="13"/>
      <c r="D44" s="14">
        <v>0</v>
      </c>
      <c r="E44" s="14">
        <v>0</v>
      </c>
    </row>
    <row r="45" spans="1:5">
      <c r="A45" s="15" t="s">
        <v>15</v>
      </c>
      <c r="B45" s="13" t="s">
        <v>49</v>
      </c>
      <c r="C45" s="13"/>
      <c r="D45" s="14"/>
      <c r="E45" s="14"/>
    </row>
    <row r="46" spans="1:5">
      <c r="A46" s="11"/>
      <c r="B46" s="17" t="s">
        <v>27</v>
      </c>
      <c r="C46" s="17"/>
      <c r="D46" s="18">
        <v>0</v>
      </c>
      <c r="E46" s="18">
        <f>E43+E44+E45</f>
        <v>0</v>
      </c>
    </row>
    <row r="47" spans="1:5">
      <c r="A47" s="11">
        <v>5</v>
      </c>
      <c r="B47" s="17" t="s">
        <v>50</v>
      </c>
      <c r="C47" s="13"/>
      <c r="D47" s="14">
        <v>0</v>
      </c>
      <c r="E47" s="14">
        <v>0</v>
      </c>
    </row>
    <row r="48" spans="1:5">
      <c r="A48" s="11">
        <v>6</v>
      </c>
      <c r="B48" s="17" t="s">
        <v>51</v>
      </c>
      <c r="C48" s="13"/>
      <c r="D48" s="14">
        <v>0</v>
      </c>
      <c r="E48" s="14">
        <v>0</v>
      </c>
    </row>
    <row r="49" spans="1:5" ht="15">
      <c r="A49" s="19"/>
      <c r="B49" s="19" t="s">
        <v>52</v>
      </c>
      <c r="C49" s="12"/>
      <c r="D49" s="20">
        <f>D35+D41+D42+D47+D48</f>
        <v>880000</v>
      </c>
      <c r="E49" s="20">
        <f>E35+E41+E42+E47+E48</f>
        <v>880000</v>
      </c>
    </row>
    <row r="50" spans="1:5" ht="15">
      <c r="A50" s="19"/>
      <c r="B50" s="19" t="s">
        <v>53</v>
      </c>
      <c r="C50" s="12"/>
      <c r="D50" s="20">
        <f>D49+D26</f>
        <v>32423820</v>
      </c>
      <c r="E50" s="20">
        <f>E49+E26</f>
        <v>32423820</v>
      </c>
    </row>
    <row r="51" spans="1:5">
      <c r="A51" s="21"/>
      <c r="B51" s="63" t="s">
        <v>223</v>
      </c>
    </row>
    <row r="52" spans="1:5" ht="18">
      <c r="A52" s="6"/>
      <c r="B52" s="7" t="s">
        <v>54</v>
      </c>
      <c r="C52" s="6" t="s">
        <v>1</v>
      </c>
      <c r="D52" s="8" t="s">
        <v>2</v>
      </c>
      <c r="E52" s="8" t="s">
        <v>2</v>
      </c>
    </row>
    <row r="53" spans="1:5" ht="15.75">
      <c r="A53" s="6"/>
      <c r="B53" s="9"/>
      <c r="C53" s="9"/>
      <c r="D53" s="10">
        <v>2013</v>
      </c>
      <c r="E53" s="10">
        <v>2012</v>
      </c>
    </row>
    <row r="54" spans="1:5" ht="15">
      <c r="A54" s="19" t="s">
        <v>3</v>
      </c>
      <c r="B54" s="12" t="s">
        <v>55</v>
      </c>
      <c r="C54" s="13"/>
      <c r="D54" s="14"/>
      <c r="E54" s="14"/>
    </row>
    <row r="55" spans="1:5">
      <c r="A55" s="11">
        <v>1</v>
      </c>
      <c r="B55" s="17" t="s">
        <v>56</v>
      </c>
      <c r="C55" s="13"/>
      <c r="D55" s="14">
        <v>0</v>
      </c>
      <c r="E55" s="14">
        <v>0</v>
      </c>
    </row>
    <row r="56" spans="1:5">
      <c r="A56" s="11">
        <v>2</v>
      </c>
      <c r="B56" s="17" t="s">
        <v>57</v>
      </c>
      <c r="C56" s="13"/>
      <c r="D56" s="14">
        <v>0</v>
      </c>
      <c r="E56" s="14">
        <v>0</v>
      </c>
    </row>
    <row r="57" spans="1:5">
      <c r="A57" s="15" t="s">
        <v>7</v>
      </c>
      <c r="B57" s="13" t="s">
        <v>58</v>
      </c>
      <c r="C57" s="13"/>
      <c r="D57" s="14"/>
      <c r="E57" s="14"/>
    </row>
    <row r="58" spans="1:5">
      <c r="A58" s="15" t="s">
        <v>9</v>
      </c>
      <c r="B58" s="13" t="s">
        <v>59</v>
      </c>
      <c r="C58" s="13"/>
      <c r="D58" s="14"/>
      <c r="E58" s="14"/>
    </row>
    <row r="59" spans="1:5">
      <c r="A59" s="15" t="s">
        <v>15</v>
      </c>
      <c r="B59" s="13" t="s">
        <v>60</v>
      </c>
      <c r="C59" s="13"/>
      <c r="D59" s="14"/>
      <c r="E59" s="14"/>
    </row>
    <row r="60" spans="1:5">
      <c r="A60" s="11"/>
      <c r="B60" s="17" t="s">
        <v>11</v>
      </c>
      <c r="C60" s="17"/>
      <c r="D60" s="18">
        <f>D57+D58+D59</f>
        <v>0</v>
      </c>
      <c r="E60" s="18">
        <f>E57+E58+E59</f>
        <v>0</v>
      </c>
    </row>
    <row r="61" spans="1:5">
      <c r="A61" s="11">
        <v>3</v>
      </c>
      <c r="B61" s="17" t="s">
        <v>61</v>
      </c>
      <c r="C61" s="13"/>
      <c r="D61" s="14"/>
      <c r="E61" s="14"/>
    </row>
    <row r="62" spans="1:5">
      <c r="A62" s="15" t="s">
        <v>7</v>
      </c>
      <c r="B62" s="13" t="s">
        <v>62</v>
      </c>
      <c r="C62" s="13"/>
      <c r="D62" s="14"/>
      <c r="E62" s="14"/>
    </row>
    <row r="63" spans="1:5">
      <c r="A63" s="15" t="s">
        <v>9</v>
      </c>
      <c r="B63" s="13" t="s">
        <v>63</v>
      </c>
      <c r="C63" s="13"/>
      <c r="D63" s="14"/>
      <c r="E63" s="14"/>
    </row>
    <row r="64" spans="1:5">
      <c r="A64" s="15" t="s">
        <v>15</v>
      </c>
      <c r="B64" s="13" t="s">
        <v>64</v>
      </c>
      <c r="C64" s="13"/>
      <c r="D64" s="14"/>
      <c r="E64" s="14"/>
    </row>
    <row r="65" spans="1:5">
      <c r="A65" s="15" t="s">
        <v>17</v>
      </c>
      <c r="B65" s="13" t="s">
        <v>65</v>
      </c>
      <c r="C65" s="13"/>
      <c r="D65" s="14">
        <v>8366876</v>
      </c>
      <c r="E65" s="14">
        <v>7874562</v>
      </c>
    </row>
    <row r="66" spans="1:5">
      <c r="A66" s="15" t="s">
        <v>25</v>
      </c>
      <c r="B66" s="13" t="s">
        <v>66</v>
      </c>
      <c r="C66" s="13"/>
      <c r="D66" s="14"/>
      <c r="E66" s="14"/>
    </row>
    <row r="67" spans="1:5">
      <c r="A67" s="11"/>
      <c r="B67" s="17" t="s">
        <v>19</v>
      </c>
      <c r="C67" s="17"/>
      <c r="D67" s="18"/>
      <c r="E67" s="18"/>
    </row>
    <row r="68" spans="1:5">
      <c r="A68" s="11">
        <v>4</v>
      </c>
      <c r="B68" s="17" t="s">
        <v>67</v>
      </c>
      <c r="C68" s="13"/>
      <c r="D68" s="14">
        <v>0</v>
      </c>
      <c r="E68" s="14">
        <v>0</v>
      </c>
    </row>
    <row r="69" spans="1:5">
      <c r="A69" s="11">
        <v>5</v>
      </c>
      <c r="B69" s="17" t="s">
        <v>68</v>
      </c>
      <c r="C69" s="13"/>
      <c r="D69" s="14">
        <v>0</v>
      </c>
      <c r="E69" s="14">
        <v>0</v>
      </c>
    </row>
    <row r="70" spans="1:5" ht="15">
      <c r="A70" s="19"/>
      <c r="B70" s="19" t="s">
        <v>69</v>
      </c>
      <c r="C70" s="12"/>
      <c r="D70" s="20"/>
      <c r="E70" s="20">
        <f>E55+E56+E60+E67+E68+E69</f>
        <v>0</v>
      </c>
    </row>
    <row r="71" spans="1:5">
      <c r="A71" s="15"/>
      <c r="B71" s="13"/>
      <c r="C71" s="13"/>
      <c r="D71" s="14"/>
      <c r="E71" s="14"/>
    </row>
    <row r="72" spans="1:5" ht="15">
      <c r="A72" s="19" t="s">
        <v>32</v>
      </c>
      <c r="B72" s="12" t="s">
        <v>70</v>
      </c>
      <c r="C72" s="13"/>
      <c r="D72" s="14"/>
      <c r="E72" s="14"/>
    </row>
    <row r="73" spans="1:5">
      <c r="A73" s="11">
        <v>1</v>
      </c>
      <c r="B73" s="17" t="s">
        <v>71</v>
      </c>
      <c r="C73" s="13"/>
      <c r="D73" s="14"/>
      <c r="E73" s="14"/>
    </row>
    <row r="74" spans="1:5">
      <c r="A74" s="15" t="s">
        <v>7</v>
      </c>
      <c r="B74" s="13" t="s">
        <v>72</v>
      </c>
      <c r="C74" s="13"/>
      <c r="D74" s="14"/>
      <c r="E74" s="14"/>
    </row>
    <row r="75" spans="1:5">
      <c r="A75" s="15" t="s">
        <v>9</v>
      </c>
      <c r="B75" s="13" t="s">
        <v>73</v>
      </c>
      <c r="C75" s="13"/>
      <c r="D75" s="14"/>
      <c r="E75" s="14"/>
    </row>
    <row r="76" spans="1:5">
      <c r="A76" s="15"/>
      <c r="B76" s="17" t="s">
        <v>39</v>
      </c>
      <c r="C76" s="17"/>
      <c r="D76" s="18">
        <f>D74+D75</f>
        <v>0</v>
      </c>
      <c r="E76" s="18">
        <f>E74+E75</f>
        <v>0</v>
      </c>
    </row>
    <row r="77" spans="1:5">
      <c r="A77" s="11">
        <v>2</v>
      </c>
      <c r="B77" s="17" t="s">
        <v>74</v>
      </c>
      <c r="C77" s="13"/>
      <c r="D77" s="14">
        <v>0</v>
      </c>
      <c r="E77" s="14">
        <v>0</v>
      </c>
    </row>
    <row r="78" spans="1:5">
      <c r="A78" s="11">
        <v>3</v>
      </c>
      <c r="B78" s="17" t="s">
        <v>75</v>
      </c>
      <c r="C78" s="13"/>
      <c r="D78" s="14">
        <v>0</v>
      </c>
      <c r="E78" s="14">
        <v>0</v>
      </c>
    </row>
    <row r="79" spans="1:5">
      <c r="A79" s="11">
        <v>4</v>
      </c>
      <c r="B79" s="17" t="s">
        <v>67</v>
      </c>
      <c r="C79" s="13"/>
      <c r="D79" s="14">
        <v>0</v>
      </c>
      <c r="E79" s="14">
        <v>0</v>
      </c>
    </row>
    <row r="80" spans="1:5" ht="15">
      <c r="A80" s="19"/>
      <c r="B80" s="19" t="s">
        <v>76</v>
      </c>
      <c r="C80" s="12"/>
      <c r="D80" s="20">
        <f>D76+D77+D78+D79</f>
        <v>0</v>
      </c>
      <c r="E80" s="20">
        <f>E76+E77+E78+E79</f>
        <v>0</v>
      </c>
    </row>
    <row r="81" spans="1:5" ht="15">
      <c r="A81" s="15"/>
      <c r="B81" s="19" t="s">
        <v>77</v>
      </c>
      <c r="C81" s="13"/>
      <c r="D81" s="20">
        <f>D70+D80</f>
        <v>0</v>
      </c>
      <c r="E81" s="20">
        <f>E70+E80</f>
        <v>0</v>
      </c>
    </row>
    <row r="82" spans="1:5" ht="15">
      <c r="A82" s="19" t="s">
        <v>78</v>
      </c>
      <c r="B82" s="12" t="s">
        <v>79</v>
      </c>
      <c r="C82" s="12"/>
      <c r="D82" s="20"/>
      <c r="E82" s="20"/>
    </row>
    <row r="83" spans="1:5">
      <c r="A83" s="15">
        <v>1</v>
      </c>
      <c r="B83" s="22" t="s">
        <v>80</v>
      </c>
      <c r="C83" s="13"/>
      <c r="D83" s="14"/>
      <c r="E83" s="14"/>
    </row>
    <row r="84" spans="1:5">
      <c r="A84" s="15">
        <v>2</v>
      </c>
      <c r="B84" s="22" t="s">
        <v>81</v>
      </c>
      <c r="C84" s="13"/>
      <c r="D84" s="14"/>
      <c r="E84" s="14"/>
    </row>
    <row r="85" spans="1:5">
      <c r="A85" s="15">
        <v>3</v>
      </c>
      <c r="B85" s="13" t="s">
        <v>82</v>
      </c>
      <c r="C85" s="13"/>
      <c r="D85" s="14">
        <v>100000</v>
      </c>
      <c r="E85" s="14">
        <v>100000</v>
      </c>
    </row>
    <row r="86" spans="1:5">
      <c r="A86" s="15">
        <v>4</v>
      </c>
      <c r="B86" s="13" t="s">
        <v>83</v>
      </c>
      <c r="C86" s="13"/>
      <c r="D86" s="14"/>
      <c r="E86" s="14"/>
    </row>
    <row r="87" spans="1:5">
      <c r="A87" s="15">
        <v>5</v>
      </c>
      <c r="B87" s="13" t="s">
        <v>84</v>
      </c>
      <c r="C87" s="13"/>
      <c r="D87" s="14"/>
      <c r="E87" s="14"/>
    </row>
    <row r="88" spans="1:5">
      <c r="A88" s="15">
        <v>6</v>
      </c>
      <c r="B88" s="13" t="s">
        <v>85</v>
      </c>
      <c r="C88" s="13"/>
      <c r="D88" s="14"/>
      <c r="E88" s="14"/>
    </row>
    <row r="89" spans="1:5">
      <c r="A89" s="15">
        <v>7</v>
      </c>
      <c r="B89" s="13" t="s">
        <v>86</v>
      </c>
      <c r="C89" s="13"/>
      <c r="D89" s="14">
        <v>457692</v>
      </c>
      <c r="E89" s="14">
        <v>457692</v>
      </c>
    </row>
    <row r="90" spans="1:5">
      <c r="A90" s="15">
        <v>8</v>
      </c>
      <c r="B90" s="13" t="s">
        <v>87</v>
      </c>
      <c r="C90" s="13"/>
      <c r="D90" s="14"/>
      <c r="E90" s="14"/>
    </row>
    <row r="91" spans="1:5">
      <c r="A91" s="15">
        <v>9</v>
      </c>
      <c r="B91" s="13" t="s">
        <v>88</v>
      </c>
      <c r="C91" s="13"/>
      <c r="D91" s="14">
        <v>23991566</v>
      </c>
      <c r="E91" s="14">
        <v>26189462</v>
      </c>
    </row>
    <row r="92" spans="1:5">
      <c r="A92" s="15">
        <v>10</v>
      </c>
      <c r="B92" s="13" t="s">
        <v>89</v>
      </c>
      <c r="C92" s="13"/>
      <c r="D92" s="14"/>
      <c r="E92" s="14">
        <v>-2197896</v>
      </c>
    </row>
    <row r="93" spans="1:5" ht="15">
      <c r="A93" s="19"/>
      <c r="B93" s="19" t="s">
        <v>90</v>
      </c>
      <c r="C93" s="12"/>
      <c r="D93" s="20"/>
      <c r="E93" s="20"/>
    </row>
    <row r="94" spans="1:5">
      <c r="A94" s="15"/>
      <c r="B94" s="13"/>
      <c r="C94" s="13"/>
      <c r="D94" s="14"/>
      <c r="E94" s="14"/>
    </row>
    <row r="95" spans="1:5" ht="15">
      <c r="A95" s="15"/>
      <c r="B95" s="12" t="s">
        <v>91</v>
      </c>
      <c r="C95" s="13"/>
      <c r="D95" s="20">
        <v>32916134</v>
      </c>
      <c r="E95" s="20">
        <f>SUM(D95)</f>
        <v>32916134</v>
      </c>
    </row>
    <row r="96" spans="1:5">
      <c r="A96" s="21"/>
      <c r="D96" s="14"/>
      <c r="E96" s="14"/>
    </row>
    <row r="97" spans="2:5">
      <c r="D97" s="70"/>
      <c r="E97" s="70"/>
    </row>
    <row r="101" spans="2:5">
      <c r="B101" s="109"/>
    </row>
  </sheetData>
  <phoneticPr fontId="0" type="noConversion"/>
  <pageMargins left="0.75" right="0.75" top="1" bottom="1" header="0.5" footer="0.5"/>
  <pageSetup scale="97" orientation="portrait" r:id="rId1"/>
  <headerFooter alignWithMargins="0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G92"/>
  <sheetViews>
    <sheetView workbookViewId="0">
      <selection activeCell="F19" sqref="F19"/>
    </sheetView>
  </sheetViews>
  <sheetFormatPr defaultRowHeight="12.75"/>
  <cols>
    <col min="1" max="1" width="6.7109375" customWidth="1"/>
    <col min="2" max="2" width="47.7109375" customWidth="1"/>
    <col min="3" max="3" width="10" customWidth="1"/>
    <col min="4" max="4" width="11.7109375" customWidth="1"/>
    <col min="5" max="5" width="11.85546875" customWidth="1"/>
    <col min="6" max="7" width="9.7109375" bestFit="1" customWidth="1"/>
  </cols>
  <sheetData>
    <row r="1" spans="1:7">
      <c r="B1" s="63" t="s">
        <v>223</v>
      </c>
    </row>
    <row r="2" spans="1:7" ht="15.75">
      <c r="B2" s="23" t="s">
        <v>92</v>
      </c>
    </row>
    <row r="3" spans="1:7" ht="14.25">
      <c r="B3" s="24" t="s">
        <v>93</v>
      </c>
    </row>
    <row r="4" spans="1:7" ht="15.75">
      <c r="B4" s="25"/>
      <c r="D4" s="113">
        <v>2013</v>
      </c>
      <c r="E4" s="113">
        <v>2012</v>
      </c>
    </row>
    <row r="5" spans="1:7" ht="15">
      <c r="A5" s="26" t="s">
        <v>94</v>
      </c>
      <c r="B5" s="26" t="s">
        <v>95</v>
      </c>
      <c r="C5" s="26" t="s">
        <v>96</v>
      </c>
      <c r="D5" s="26" t="s">
        <v>97</v>
      </c>
      <c r="E5" s="26" t="s">
        <v>98</v>
      </c>
    </row>
    <row r="6" spans="1:7" ht="15">
      <c r="A6" s="27"/>
      <c r="B6" s="27"/>
      <c r="C6" s="27" t="s">
        <v>99</v>
      </c>
      <c r="D6" s="27" t="s">
        <v>100</v>
      </c>
      <c r="E6" s="27" t="s">
        <v>101</v>
      </c>
    </row>
    <row r="7" spans="1:7">
      <c r="A7" s="11">
        <v>1</v>
      </c>
      <c r="B7" s="17" t="s">
        <v>221</v>
      </c>
      <c r="C7" s="114">
        <v>0</v>
      </c>
      <c r="D7" s="18"/>
      <c r="E7" s="18"/>
    </row>
    <row r="8" spans="1:7">
      <c r="A8" s="15">
        <v>2</v>
      </c>
      <c r="B8" s="13" t="s">
        <v>102</v>
      </c>
      <c r="C8" s="15">
        <v>0</v>
      </c>
      <c r="D8" s="14">
        <v>0</v>
      </c>
      <c r="E8" s="14"/>
    </row>
    <row r="9" spans="1:7">
      <c r="A9" s="29">
        <v>3</v>
      </c>
      <c r="B9" s="30" t="s">
        <v>103</v>
      </c>
      <c r="C9" s="29">
        <v>0</v>
      </c>
      <c r="D9" s="31">
        <v>0</v>
      </c>
      <c r="E9" s="31">
        <v>0</v>
      </c>
    </row>
    <row r="10" spans="1:7">
      <c r="A10" s="32"/>
      <c r="B10" s="33" t="s">
        <v>104</v>
      </c>
      <c r="C10" s="32"/>
      <c r="D10" s="34"/>
      <c r="E10" s="34"/>
    </row>
    <row r="11" spans="1:7">
      <c r="A11" s="15">
        <v>4</v>
      </c>
      <c r="B11" s="13" t="s">
        <v>105</v>
      </c>
      <c r="C11" s="15">
        <v>0</v>
      </c>
      <c r="D11" s="14"/>
      <c r="E11" s="14"/>
      <c r="F11" s="70"/>
      <c r="G11" s="70"/>
    </row>
    <row r="12" spans="1:7">
      <c r="A12" s="29">
        <v>5</v>
      </c>
      <c r="B12" s="35" t="s">
        <v>106</v>
      </c>
      <c r="C12" s="15">
        <v>0</v>
      </c>
      <c r="D12" s="14"/>
      <c r="E12" s="14">
        <v>2007426</v>
      </c>
    </row>
    <row r="13" spans="1:7">
      <c r="A13" s="36"/>
      <c r="B13" s="37" t="s">
        <v>107</v>
      </c>
      <c r="C13" s="15">
        <v>0</v>
      </c>
      <c r="D13" s="14"/>
      <c r="E13" s="14">
        <v>1700625</v>
      </c>
    </row>
    <row r="14" spans="1:7">
      <c r="A14" s="32"/>
      <c r="B14" s="37" t="s">
        <v>108</v>
      </c>
      <c r="C14" s="15">
        <v>0</v>
      </c>
      <c r="D14" s="14"/>
      <c r="E14" s="14">
        <v>306804</v>
      </c>
    </row>
    <row r="15" spans="1:7">
      <c r="A15" s="15">
        <v>6</v>
      </c>
      <c r="B15" s="13" t="s">
        <v>109</v>
      </c>
      <c r="C15" s="15">
        <v>0</v>
      </c>
      <c r="D15" s="14"/>
      <c r="E15" s="14"/>
    </row>
    <row r="16" spans="1:7">
      <c r="A16" s="15">
        <v>7</v>
      </c>
      <c r="B16" s="13" t="s">
        <v>110</v>
      </c>
      <c r="C16" s="15">
        <v>0</v>
      </c>
      <c r="D16" s="14"/>
      <c r="E16" s="14"/>
    </row>
    <row r="17" spans="1:5">
      <c r="A17" s="11">
        <v>8</v>
      </c>
      <c r="B17" s="17" t="s">
        <v>111</v>
      </c>
      <c r="C17" s="11"/>
      <c r="D17" s="18"/>
      <c r="E17" s="18">
        <f>E16+E15+E12+E11+E10</f>
        <v>2007426</v>
      </c>
    </row>
    <row r="18" spans="1:5">
      <c r="A18" s="11">
        <v>9</v>
      </c>
      <c r="B18" s="17" t="s">
        <v>112</v>
      </c>
      <c r="C18" s="11"/>
      <c r="D18" s="18">
        <f>D7-D17</f>
        <v>0</v>
      </c>
      <c r="E18" s="18">
        <f>E7-E17</f>
        <v>-2007426</v>
      </c>
    </row>
    <row r="19" spans="1:5">
      <c r="A19" s="29">
        <v>10</v>
      </c>
      <c r="B19" s="30" t="s">
        <v>113</v>
      </c>
      <c r="C19" s="29"/>
      <c r="D19" s="31"/>
      <c r="E19" s="31"/>
    </row>
    <row r="20" spans="1:5">
      <c r="A20" s="32"/>
      <c r="B20" s="33" t="s">
        <v>114</v>
      </c>
      <c r="C20" s="38">
        <v>0</v>
      </c>
      <c r="D20" s="34">
        <v>0</v>
      </c>
      <c r="E20" s="34"/>
    </row>
    <row r="21" spans="1:5">
      <c r="A21" s="15">
        <v>11</v>
      </c>
      <c r="B21" s="13" t="s">
        <v>115</v>
      </c>
      <c r="C21" s="28">
        <v>0</v>
      </c>
      <c r="D21" s="14">
        <v>0</v>
      </c>
      <c r="E21" s="14"/>
    </row>
    <row r="22" spans="1:5">
      <c r="A22" s="15">
        <v>12</v>
      </c>
      <c r="B22" s="13" t="s">
        <v>116</v>
      </c>
      <c r="C22" s="15"/>
      <c r="D22" s="14">
        <v>0</v>
      </c>
      <c r="E22" s="14"/>
    </row>
    <row r="23" spans="1:5">
      <c r="A23" s="29">
        <v>12.1</v>
      </c>
      <c r="B23" s="30" t="s">
        <v>117</v>
      </c>
      <c r="C23" s="44">
        <v>0</v>
      </c>
      <c r="D23" s="31"/>
      <c r="E23" s="31"/>
    </row>
    <row r="24" spans="1:5">
      <c r="A24" s="32"/>
      <c r="B24" s="33" t="s">
        <v>118</v>
      </c>
      <c r="C24" s="38">
        <v>0</v>
      </c>
      <c r="D24" s="34">
        <v>0</v>
      </c>
      <c r="E24" s="34"/>
    </row>
    <row r="25" spans="1:5">
      <c r="A25" s="15">
        <v>12.2</v>
      </c>
      <c r="B25" s="35" t="s">
        <v>119</v>
      </c>
      <c r="C25" s="15">
        <v>0</v>
      </c>
      <c r="D25" s="14"/>
      <c r="E25" s="14"/>
    </row>
    <row r="26" spans="1:5">
      <c r="A26" s="15">
        <v>12.3</v>
      </c>
      <c r="B26" s="35" t="s">
        <v>120</v>
      </c>
      <c r="C26" s="28">
        <v>0</v>
      </c>
      <c r="D26" s="14"/>
      <c r="E26" s="14"/>
    </row>
    <row r="27" spans="1:5">
      <c r="A27" s="15" t="s">
        <v>121</v>
      </c>
      <c r="B27" s="35" t="s">
        <v>122</v>
      </c>
      <c r="C27" s="28">
        <v>0</v>
      </c>
      <c r="D27" s="14">
        <v>0</v>
      </c>
      <c r="E27" s="14"/>
    </row>
    <row r="28" spans="1:5">
      <c r="A28" s="6">
        <v>13</v>
      </c>
      <c r="B28" s="39" t="s">
        <v>123</v>
      </c>
      <c r="C28" s="6"/>
      <c r="D28" s="40"/>
      <c r="E28" s="40"/>
    </row>
    <row r="29" spans="1:5">
      <c r="A29" s="9"/>
      <c r="B29" s="41" t="s">
        <v>124</v>
      </c>
      <c r="C29" s="9"/>
      <c r="D29" s="42"/>
      <c r="E29" s="42"/>
    </row>
    <row r="30" spans="1:5">
      <c r="A30" s="15">
        <v>14</v>
      </c>
      <c r="B30" s="35" t="s">
        <v>125</v>
      </c>
      <c r="C30" s="15"/>
      <c r="D30" s="14">
        <f>D18+D29</f>
        <v>0</v>
      </c>
      <c r="E30" s="14">
        <f>E18+E29</f>
        <v>-2007426</v>
      </c>
    </row>
    <row r="31" spans="1:5">
      <c r="A31" s="15">
        <v>15</v>
      </c>
      <c r="B31" s="35" t="s">
        <v>126</v>
      </c>
      <c r="C31" s="15">
        <v>0</v>
      </c>
      <c r="D31" s="14">
        <f>D30*10%</f>
        <v>0</v>
      </c>
      <c r="E31" s="14">
        <f>E30*10%</f>
        <v>-200742.6</v>
      </c>
    </row>
    <row r="32" spans="1:5">
      <c r="A32" s="11">
        <v>16</v>
      </c>
      <c r="B32" s="43" t="s">
        <v>127</v>
      </c>
      <c r="C32" s="11"/>
      <c r="D32" s="18">
        <f>D30-D31</f>
        <v>0</v>
      </c>
      <c r="E32" s="18">
        <f>E30-E31</f>
        <v>-1806683.4</v>
      </c>
    </row>
    <row r="33" spans="1:5">
      <c r="A33" s="15">
        <v>17</v>
      </c>
      <c r="B33" s="35" t="s">
        <v>128</v>
      </c>
      <c r="C33" s="15"/>
      <c r="D33" s="180"/>
      <c r="E33" s="180" t="e">
        <f>E30/E7</f>
        <v>#DIV/0!</v>
      </c>
    </row>
    <row r="34" spans="1:5">
      <c r="A34" s="21"/>
      <c r="C34" s="21"/>
    </row>
    <row r="35" spans="1:5">
      <c r="A35" s="21"/>
      <c r="C35" s="21"/>
    </row>
    <row r="36" spans="1:5">
      <c r="A36" s="21"/>
      <c r="C36" s="21"/>
    </row>
    <row r="37" spans="1:5">
      <c r="A37" s="21"/>
      <c r="C37" s="21"/>
    </row>
    <row r="38" spans="1:5">
      <c r="A38" s="21"/>
      <c r="C38" s="21"/>
    </row>
    <row r="55" spans="1:5">
      <c r="B55" s="109"/>
    </row>
    <row r="56" spans="1:5" ht="15.75">
      <c r="B56" s="23"/>
    </row>
    <row r="57" spans="1:5" ht="14.25">
      <c r="B57" s="24"/>
    </row>
    <row r="58" spans="1:5" ht="15">
      <c r="B58" s="25"/>
      <c r="D58" s="17"/>
      <c r="E58" s="17"/>
    </row>
    <row r="59" spans="1:5" ht="15">
      <c r="A59" s="26"/>
      <c r="B59" s="26"/>
      <c r="C59" s="26"/>
      <c r="D59" s="26"/>
      <c r="E59" s="26"/>
    </row>
    <row r="60" spans="1:5" ht="15">
      <c r="A60" s="27"/>
      <c r="B60" s="27"/>
      <c r="C60" s="27"/>
      <c r="D60" s="27"/>
      <c r="E60" s="27"/>
    </row>
    <row r="61" spans="1:5">
      <c r="A61" s="15"/>
      <c r="B61" s="13"/>
      <c r="C61" s="28"/>
      <c r="D61" s="14"/>
      <c r="E61" s="14"/>
    </row>
    <row r="62" spans="1:5">
      <c r="A62" s="15"/>
      <c r="B62" s="13"/>
      <c r="C62" s="15"/>
      <c r="D62" s="14"/>
      <c r="E62" s="14"/>
    </row>
    <row r="63" spans="1:5">
      <c r="A63" s="29"/>
      <c r="B63" s="30"/>
      <c r="C63" s="29"/>
      <c r="D63" s="31"/>
      <c r="E63" s="31"/>
    </row>
    <row r="64" spans="1:5">
      <c r="A64" s="32"/>
      <c r="B64" s="33"/>
      <c r="C64" s="32"/>
      <c r="D64" s="34"/>
      <c r="E64" s="34"/>
    </row>
    <row r="65" spans="1:5">
      <c r="A65" s="15"/>
      <c r="B65" s="13"/>
      <c r="C65" s="15"/>
      <c r="D65" s="14"/>
      <c r="E65" s="14"/>
    </row>
    <row r="66" spans="1:5">
      <c r="A66" s="29"/>
      <c r="B66" s="35"/>
      <c r="C66" s="15"/>
      <c r="D66" s="14"/>
      <c r="E66" s="14"/>
    </row>
    <row r="67" spans="1:5">
      <c r="A67" s="36"/>
      <c r="B67" s="37"/>
      <c r="C67" s="15"/>
      <c r="D67" s="14"/>
      <c r="E67" s="14"/>
    </row>
    <row r="68" spans="1:5">
      <c r="A68" s="32"/>
      <c r="B68" s="37"/>
      <c r="C68" s="15"/>
      <c r="D68" s="14"/>
      <c r="E68" s="14"/>
    </row>
    <row r="69" spans="1:5">
      <c r="A69" s="15"/>
      <c r="B69" s="13"/>
      <c r="C69" s="15"/>
      <c r="D69" s="14"/>
      <c r="E69" s="14"/>
    </row>
    <row r="70" spans="1:5">
      <c r="A70" s="15"/>
      <c r="B70" s="13"/>
      <c r="C70" s="15"/>
      <c r="D70" s="14"/>
      <c r="E70" s="14"/>
    </row>
    <row r="71" spans="1:5">
      <c r="A71" s="11"/>
      <c r="B71" s="17"/>
      <c r="C71" s="11"/>
      <c r="D71" s="18"/>
      <c r="E71" s="18"/>
    </row>
    <row r="72" spans="1:5">
      <c r="A72" s="11"/>
      <c r="B72" s="17"/>
      <c r="C72" s="11"/>
      <c r="D72" s="18"/>
      <c r="E72" s="18"/>
    </row>
    <row r="73" spans="1:5">
      <c r="A73" s="29"/>
      <c r="B73" s="30"/>
      <c r="C73" s="29"/>
      <c r="D73" s="31"/>
      <c r="E73" s="31"/>
    </row>
    <row r="74" spans="1:5">
      <c r="A74" s="32"/>
      <c r="B74" s="33"/>
      <c r="C74" s="38"/>
      <c r="D74" s="34"/>
      <c r="E74" s="34"/>
    </row>
    <row r="75" spans="1:5">
      <c r="A75" s="15"/>
      <c r="B75" s="13"/>
      <c r="C75" s="28"/>
      <c r="D75" s="14"/>
      <c r="E75" s="14"/>
    </row>
    <row r="76" spans="1:5">
      <c r="A76" s="15"/>
      <c r="B76" s="13"/>
      <c r="C76" s="15"/>
      <c r="D76" s="14"/>
      <c r="E76" s="14"/>
    </row>
    <row r="77" spans="1:5">
      <c r="A77" s="29"/>
      <c r="B77" s="30"/>
      <c r="C77" s="44"/>
      <c r="D77" s="31"/>
      <c r="E77" s="31"/>
    </row>
    <row r="78" spans="1:5">
      <c r="A78" s="32"/>
      <c r="B78" s="33"/>
      <c r="C78" s="38"/>
      <c r="D78" s="34"/>
      <c r="E78" s="34"/>
    </row>
    <row r="79" spans="1:5">
      <c r="A79" s="15"/>
      <c r="B79" s="35"/>
      <c r="C79" s="15"/>
      <c r="D79" s="14"/>
      <c r="E79" s="14"/>
    </row>
    <row r="80" spans="1:5">
      <c r="A80" s="15"/>
      <c r="B80" s="35"/>
      <c r="C80" s="28"/>
      <c r="D80" s="14"/>
      <c r="E80" s="14"/>
    </row>
    <row r="81" spans="1:5">
      <c r="A81" s="15"/>
      <c r="B81" s="35"/>
      <c r="C81" s="28"/>
      <c r="D81" s="14"/>
      <c r="E81" s="14"/>
    </row>
    <row r="82" spans="1:5">
      <c r="A82" s="6"/>
      <c r="B82" s="39"/>
      <c r="C82" s="6"/>
      <c r="D82" s="40"/>
      <c r="E82" s="40"/>
    </row>
    <row r="83" spans="1:5">
      <c r="A83" s="9"/>
      <c r="B83" s="41"/>
      <c r="C83" s="9"/>
      <c r="D83" s="42"/>
      <c r="E83" s="42"/>
    </row>
    <row r="84" spans="1:5">
      <c r="A84" s="15"/>
      <c r="B84" s="35"/>
      <c r="C84" s="15"/>
      <c r="D84" s="14"/>
      <c r="E84" s="14"/>
    </row>
    <row r="85" spans="1:5">
      <c r="A85" s="15"/>
      <c r="B85" s="35"/>
      <c r="C85" s="15"/>
      <c r="D85" s="14"/>
      <c r="E85" s="14"/>
    </row>
    <row r="86" spans="1:5">
      <c r="A86" s="11"/>
      <c r="B86" s="43"/>
      <c r="C86" s="11"/>
      <c r="D86" s="18"/>
      <c r="E86" s="18"/>
    </row>
    <row r="87" spans="1:5">
      <c r="A87" s="15"/>
      <c r="B87" s="35"/>
      <c r="C87" s="15"/>
      <c r="D87" s="14"/>
      <c r="E87" s="14"/>
    </row>
    <row r="88" spans="1:5">
      <c r="A88" s="21"/>
      <c r="C88" s="21"/>
    </row>
    <row r="89" spans="1:5">
      <c r="A89" s="21"/>
      <c r="C89" s="21"/>
    </row>
    <row r="90" spans="1:5">
      <c r="A90" s="21"/>
      <c r="C90" s="21"/>
    </row>
    <row r="91" spans="1:5">
      <c r="A91" s="21"/>
      <c r="C91" s="21"/>
    </row>
    <row r="92" spans="1:5">
      <c r="A92" s="21"/>
      <c r="C92" s="2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2:D40"/>
  <sheetViews>
    <sheetView workbookViewId="0">
      <selection activeCell="F32" sqref="F32"/>
    </sheetView>
  </sheetViews>
  <sheetFormatPr defaultRowHeight="12.75"/>
  <cols>
    <col min="1" max="1" width="7" customWidth="1"/>
    <col min="2" max="2" width="51.140625" customWidth="1"/>
    <col min="3" max="3" width="13.42578125" customWidth="1"/>
    <col min="4" max="4" width="12.85546875" customWidth="1"/>
  </cols>
  <sheetData>
    <row r="2" spans="1:4">
      <c r="B2" s="63"/>
    </row>
    <row r="3" spans="1:4" ht="18">
      <c r="B3" s="45" t="s">
        <v>129</v>
      </c>
    </row>
    <row r="4" spans="1:4">
      <c r="C4" s="17">
        <v>2013</v>
      </c>
      <c r="D4" s="17">
        <v>2012</v>
      </c>
    </row>
    <row r="5" spans="1:4" ht="15.75">
      <c r="A5" s="29"/>
      <c r="B5" s="8" t="s">
        <v>130</v>
      </c>
      <c r="C5" s="26" t="s">
        <v>131</v>
      </c>
      <c r="D5" s="26" t="s">
        <v>131</v>
      </c>
    </row>
    <row r="6" spans="1:4" ht="15.75">
      <c r="A6" s="32"/>
      <c r="B6" s="46"/>
      <c r="C6" s="27" t="s">
        <v>132</v>
      </c>
      <c r="D6" s="27" t="s">
        <v>133</v>
      </c>
    </row>
    <row r="7" spans="1:4" ht="15">
      <c r="A7" s="17"/>
      <c r="B7" s="12" t="s">
        <v>134</v>
      </c>
      <c r="C7" s="14"/>
      <c r="D7" s="14"/>
    </row>
    <row r="8" spans="1:4">
      <c r="A8" s="13"/>
      <c r="B8" s="13" t="s">
        <v>197</v>
      </c>
      <c r="C8" s="14"/>
      <c r="D8" s="14">
        <v>0</v>
      </c>
    </row>
    <row r="9" spans="1:4">
      <c r="A9" s="13"/>
      <c r="B9" s="13" t="s">
        <v>198</v>
      </c>
      <c r="C9" s="14">
        <v>0</v>
      </c>
      <c r="D9" s="14">
        <v>0</v>
      </c>
    </row>
    <row r="10" spans="1:4">
      <c r="A10" s="13"/>
      <c r="B10" s="13" t="s">
        <v>199</v>
      </c>
      <c r="C10" s="14">
        <v>0</v>
      </c>
      <c r="D10" s="14">
        <v>0</v>
      </c>
    </row>
    <row r="11" spans="1:4">
      <c r="A11" s="13"/>
      <c r="B11" s="13" t="s">
        <v>200</v>
      </c>
      <c r="C11" s="14">
        <v>0</v>
      </c>
      <c r="D11" s="14">
        <v>0</v>
      </c>
    </row>
    <row r="12" spans="1:4">
      <c r="A12" s="13"/>
      <c r="B12" s="13" t="s">
        <v>201</v>
      </c>
      <c r="C12" s="14">
        <v>0</v>
      </c>
      <c r="D12" s="14">
        <v>0</v>
      </c>
    </row>
    <row r="13" spans="1:4">
      <c r="A13" s="13"/>
      <c r="B13" s="13" t="s">
        <v>202</v>
      </c>
      <c r="C13" s="14"/>
      <c r="D13" s="14">
        <v>0</v>
      </c>
    </row>
    <row r="14" spans="1:4">
      <c r="A14" s="13"/>
      <c r="B14" s="13" t="s">
        <v>203</v>
      </c>
      <c r="C14" s="14"/>
      <c r="D14" s="14">
        <v>0</v>
      </c>
    </row>
    <row r="15" spans="1:4">
      <c r="A15" s="13"/>
      <c r="B15" s="13" t="s">
        <v>204</v>
      </c>
      <c r="C15" s="14"/>
      <c r="D15" s="14">
        <v>0</v>
      </c>
    </row>
    <row r="16" spans="1:4">
      <c r="A16" s="13"/>
      <c r="B16" s="68" t="s">
        <v>205</v>
      </c>
      <c r="C16" s="69"/>
      <c r="D16" s="69">
        <v>0</v>
      </c>
    </row>
    <row r="17" spans="1:4">
      <c r="A17" s="13"/>
      <c r="B17" s="13" t="s">
        <v>135</v>
      </c>
      <c r="C17" s="14"/>
      <c r="D17" s="14">
        <v>0</v>
      </c>
    </row>
    <row r="18" spans="1:4">
      <c r="A18" s="13"/>
      <c r="B18" s="13" t="s">
        <v>206</v>
      </c>
      <c r="C18" s="14">
        <v>0</v>
      </c>
      <c r="D18" s="14">
        <v>0</v>
      </c>
    </row>
    <row r="19" spans="1:4">
      <c r="A19" s="13"/>
      <c r="B19" s="68" t="s">
        <v>207</v>
      </c>
      <c r="C19" s="69"/>
      <c r="D19" s="69">
        <f>SUM(D16:D18)</f>
        <v>0</v>
      </c>
    </row>
    <row r="20" spans="1:4" ht="15">
      <c r="A20" s="13"/>
      <c r="B20" s="12" t="s">
        <v>136</v>
      </c>
      <c r="C20" s="14"/>
      <c r="D20" s="14"/>
    </row>
    <row r="21" spans="1:4">
      <c r="A21" s="13"/>
      <c r="B21" s="13" t="s">
        <v>137</v>
      </c>
      <c r="C21" s="14">
        <v>0</v>
      </c>
      <c r="D21" s="14"/>
    </row>
    <row r="22" spans="1:4">
      <c r="A22" s="13"/>
      <c r="B22" s="13" t="s">
        <v>138</v>
      </c>
      <c r="C22" s="14">
        <v>0</v>
      </c>
      <c r="D22" s="14">
        <v>0</v>
      </c>
    </row>
    <row r="23" spans="1:4">
      <c r="A23" s="13"/>
      <c r="B23" s="13" t="s">
        <v>139</v>
      </c>
      <c r="C23" s="14">
        <v>0</v>
      </c>
      <c r="D23" s="14"/>
    </row>
    <row r="24" spans="1:4">
      <c r="A24" s="13"/>
      <c r="B24" s="13" t="s">
        <v>140</v>
      </c>
      <c r="C24" s="14">
        <v>0</v>
      </c>
      <c r="D24" s="14"/>
    </row>
    <row r="25" spans="1:4">
      <c r="A25" s="13"/>
      <c r="B25" s="13" t="s">
        <v>141</v>
      </c>
      <c r="C25" s="14">
        <v>0</v>
      </c>
      <c r="D25" s="14"/>
    </row>
    <row r="26" spans="1:4">
      <c r="A26" s="13"/>
      <c r="B26" s="68" t="s">
        <v>142</v>
      </c>
      <c r="C26" s="69">
        <f>C20+C21+C22+C23+C24+C25</f>
        <v>0</v>
      </c>
      <c r="D26" s="69">
        <f>D20+D21+D22+D23+D24+D25</f>
        <v>0</v>
      </c>
    </row>
    <row r="27" spans="1:4">
      <c r="A27" s="13"/>
      <c r="B27" s="13"/>
      <c r="C27" s="14"/>
      <c r="D27" s="14"/>
    </row>
    <row r="28" spans="1:4" ht="15">
      <c r="A28" s="13"/>
      <c r="B28" s="12" t="s">
        <v>143</v>
      </c>
      <c r="C28" s="14"/>
      <c r="D28" s="14"/>
    </row>
    <row r="29" spans="1:4">
      <c r="A29" s="13"/>
      <c r="B29" s="13" t="s">
        <v>144</v>
      </c>
      <c r="C29" s="14">
        <v>0</v>
      </c>
      <c r="D29" s="14">
        <v>0</v>
      </c>
    </row>
    <row r="30" spans="1:4">
      <c r="A30" s="13"/>
      <c r="B30" s="13" t="s">
        <v>145</v>
      </c>
      <c r="C30" s="14">
        <v>0</v>
      </c>
      <c r="D30" s="14">
        <v>0</v>
      </c>
    </row>
    <row r="31" spans="1:4">
      <c r="A31" s="13"/>
      <c r="B31" s="13" t="s">
        <v>146</v>
      </c>
      <c r="C31" s="14">
        <v>0</v>
      </c>
      <c r="D31" s="14"/>
    </row>
    <row r="32" spans="1:4">
      <c r="A32" s="13"/>
      <c r="B32" s="13" t="s">
        <v>147</v>
      </c>
      <c r="C32" s="14">
        <v>0</v>
      </c>
      <c r="D32" s="14"/>
    </row>
    <row r="33" spans="1:4">
      <c r="A33" s="13"/>
      <c r="B33" s="68" t="s">
        <v>148</v>
      </c>
      <c r="C33" s="69">
        <f>C29+C30+C31+C32</f>
        <v>0</v>
      </c>
      <c r="D33" s="69">
        <v>0</v>
      </c>
    </row>
    <row r="34" spans="1:4">
      <c r="A34" s="13"/>
      <c r="B34" s="13"/>
      <c r="C34" s="14"/>
      <c r="D34" s="14"/>
    </row>
    <row r="35" spans="1:4" ht="15">
      <c r="A35" s="13"/>
      <c r="B35" s="12" t="s">
        <v>149</v>
      </c>
      <c r="C35" s="69">
        <f>C19+C26-C33</f>
        <v>0</v>
      </c>
      <c r="D35" s="69">
        <v>0</v>
      </c>
    </row>
    <row r="36" spans="1:4" ht="15">
      <c r="A36" s="13"/>
      <c r="B36" s="12" t="s">
        <v>150</v>
      </c>
      <c r="C36" s="69">
        <v>0</v>
      </c>
      <c r="D36" s="69">
        <v>0</v>
      </c>
    </row>
    <row r="37" spans="1:4" ht="15">
      <c r="A37" s="13"/>
      <c r="B37" s="12" t="s">
        <v>151</v>
      </c>
      <c r="C37" s="69">
        <f>SUM(C35:C36)</f>
        <v>0</v>
      </c>
      <c r="D37" s="69">
        <f>SUM(D35:D36)</f>
        <v>0</v>
      </c>
    </row>
    <row r="39" spans="1:4">
      <c r="C39" s="13"/>
      <c r="D39" s="13">
        <v>0</v>
      </c>
    </row>
    <row r="40" spans="1:4">
      <c r="C40" s="14">
        <f>C37-C39</f>
        <v>0</v>
      </c>
      <c r="D40" s="13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J70"/>
  <sheetViews>
    <sheetView workbookViewId="0">
      <selection activeCell="M48" sqref="M48"/>
    </sheetView>
  </sheetViews>
  <sheetFormatPr defaultRowHeight="12.75"/>
  <cols>
    <col min="1" max="1" width="35.85546875" customWidth="1"/>
    <col min="2" max="2" width="13.28515625" customWidth="1"/>
    <col min="3" max="3" width="7.85546875" customWidth="1"/>
    <col min="4" max="4" width="9.7109375" customWidth="1"/>
    <col min="5" max="5" width="9.5703125" bestFit="1" customWidth="1"/>
    <col min="6" max="6" width="10.42578125" customWidth="1"/>
    <col min="7" max="7" width="11" bestFit="1" customWidth="1"/>
    <col min="8" max="8" width="10.85546875" customWidth="1"/>
    <col min="9" max="9" width="11.7109375" customWidth="1"/>
    <col min="10" max="10" width="10.7109375" customWidth="1"/>
  </cols>
  <sheetData>
    <row r="1" spans="1:10" ht="15.75">
      <c r="B1" s="47" t="s">
        <v>152</v>
      </c>
      <c r="C1" s="47"/>
      <c r="D1" s="47"/>
      <c r="E1" s="47"/>
      <c r="F1" s="47"/>
      <c r="G1" s="48"/>
    </row>
    <row r="2" spans="1:10" ht="15.75">
      <c r="A2" s="63" t="s">
        <v>222</v>
      </c>
      <c r="B2" s="47"/>
      <c r="C2" s="47"/>
      <c r="D2" s="47"/>
      <c r="E2" s="47"/>
      <c r="F2" s="47"/>
      <c r="G2" s="48"/>
    </row>
    <row r="3" spans="1:10">
      <c r="A3" s="6"/>
      <c r="B3" s="6" t="s">
        <v>153</v>
      </c>
      <c r="C3" s="6" t="s">
        <v>154</v>
      </c>
      <c r="D3" s="6" t="s">
        <v>155</v>
      </c>
      <c r="E3" s="6" t="s">
        <v>156</v>
      </c>
      <c r="F3" s="6" t="s">
        <v>157</v>
      </c>
      <c r="G3" s="6" t="s">
        <v>158</v>
      </c>
      <c r="H3" s="6" t="s">
        <v>159</v>
      </c>
      <c r="I3" s="6" t="s">
        <v>160</v>
      </c>
      <c r="J3" s="6" t="s">
        <v>159</v>
      </c>
    </row>
    <row r="4" spans="1:10">
      <c r="A4" s="49"/>
      <c r="B4" s="49" t="s">
        <v>161</v>
      </c>
      <c r="C4" s="49" t="s">
        <v>162</v>
      </c>
      <c r="D4" s="49" t="s">
        <v>163</v>
      </c>
      <c r="E4" s="49" t="s">
        <v>164</v>
      </c>
      <c r="F4" s="49" t="s">
        <v>165</v>
      </c>
      <c r="G4" s="49" t="s">
        <v>166</v>
      </c>
      <c r="H4" s="49"/>
      <c r="I4" s="49" t="s">
        <v>167</v>
      </c>
      <c r="J4" s="49"/>
    </row>
    <row r="5" spans="1:10">
      <c r="A5" s="49"/>
      <c r="B5" s="49"/>
      <c r="C5" s="49"/>
      <c r="D5" s="49" t="s">
        <v>168</v>
      </c>
      <c r="E5" s="49" t="s">
        <v>169</v>
      </c>
      <c r="F5" s="49" t="s">
        <v>170</v>
      </c>
      <c r="G5" s="49" t="s">
        <v>171</v>
      </c>
      <c r="H5" s="49"/>
      <c r="I5" s="49" t="s">
        <v>172</v>
      </c>
      <c r="J5" s="49"/>
    </row>
    <row r="6" spans="1:10">
      <c r="A6" s="9"/>
      <c r="B6" s="9"/>
      <c r="C6" s="9"/>
      <c r="D6" s="9"/>
      <c r="E6" s="9" t="s">
        <v>173</v>
      </c>
      <c r="F6" s="9" t="s">
        <v>174</v>
      </c>
      <c r="G6" s="9"/>
      <c r="H6" s="9"/>
      <c r="I6" s="9"/>
      <c r="J6" s="9"/>
    </row>
    <row r="7" spans="1:10">
      <c r="A7" s="17" t="s">
        <v>276</v>
      </c>
      <c r="B7" s="141">
        <v>100000</v>
      </c>
      <c r="C7" s="141"/>
      <c r="D7" s="141"/>
      <c r="E7" s="141">
        <v>457692</v>
      </c>
      <c r="F7" s="141"/>
      <c r="G7" s="141">
        <v>26189462</v>
      </c>
      <c r="H7" s="141">
        <f>B7+E7+G7</f>
        <v>26747154</v>
      </c>
      <c r="I7" s="142"/>
      <c r="J7" s="142" t="s">
        <v>176</v>
      </c>
    </row>
    <row r="8" spans="1:10">
      <c r="A8" s="13" t="s">
        <v>177</v>
      </c>
      <c r="B8" s="141"/>
      <c r="C8" s="141"/>
      <c r="D8" s="141"/>
      <c r="E8" s="141"/>
      <c r="F8" s="141"/>
      <c r="G8" s="141"/>
      <c r="H8" s="141"/>
      <c r="I8" s="142"/>
      <c r="J8" s="142" t="s">
        <v>178</v>
      </c>
    </row>
    <row r="9" spans="1:10">
      <c r="A9" s="17" t="s">
        <v>179</v>
      </c>
      <c r="B9" s="141" t="s">
        <v>176</v>
      </c>
      <c r="C9" s="141" t="s">
        <v>176</v>
      </c>
      <c r="D9" s="141"/>
      <c r="E9" s="141"/>
      <c r="F9" s="141"/>
      <c r="G9" s="141"/>
      <c r="H9" s="141"/>
      <c r="I9" s="142"/>
      <c r="J9" s="142" t="s">
        <v>176</v>
      </c>
    </row>
    <row r="10" spans="1:10">
      <c r="A10" s="30" t="s">
        <v>180</v>
      </c>
      <c r="B10" s="143"/>
      <c r="C10" s="143"/>
      <c r="D10" s="143"/>
      <c r="E10" s="143"/>
      <c r="F10" s="143"/>
      <c r="G10" s="143"/>
      <c r="H10" s="143"/>
      <c r="I10" s="144"/>
      <c r="J10" s="144"/>
    </row>
    <row r="11" spans="1:10">
      <c r="A11" s="33" t="s">
        <v>181</v>
      </c>
      <c r="B11" s="145"/>
      <c r="C11" s="145"/>
      <c r="D11" s="145"/>
      <c r="E11" s="145"/>
      <c r="F11" s="145"/>
      <c r="G11" s="145"/>
      <c r="H11" s="145"/>
      <c r="I11" s="146"/>
      <c r="J11" s="146" t="s">
        <v>176</v>
      </c>
    </row>
    <row r="12" spans="1:10">
      <c r="A12" s="30" t="s">
        <v>182</v>
      </c>
      <c r="B12" s="143"/>
      <c r="C12" s="143"/>
      <c r="D12" s="143"/>
      <c r="E12" s="143"/>
      <c r="F12" s="143"/>
      <c r="G12" s="143"/>
      <c r="H12" s="143"/>
      <c r="I12" s="144"/>
      <c r="J12" s="144"/>
    </row>
    <row r="13" spans="1:10">
      <c r="A13" s="50" t="s">
        <v>183</v>
      </c>
      <c r="B13" s="147"/>
      <c r="C13" s="147"/>
      <c r="D13" s="147"/>
      <c r="E13" s="147"/>
      <c r="F13" s="147"/>
      <c r="G13" s="147"/>
      <c r="H13" s="147"/>
      <c r="I13" s="148"/>
      <c r="J13" s="148"/>
    </row>
    <row r="14" spans="1:10">
      <c r="A14" s="33" t="s">
        <v>184</v>
      </c>
      <c r="B14" s="145"/>
      <c r="C14" s="145"/>
      <c r="D14" s="145"/>
      <c r="E14" s="145"/>
      <c r="F14" s="145"/>
      <c r="G14" s="145"/>
      <c r="H14" s="145"/>
      <c r="I14" s="146"/>
      <c r="J14" s="146" t="s">
        <v>176</v>
      </c>
    </row>
    <row r="15" spans="1:10">
      <c r="A15" s="51" t="s">
        <v>185</v>
      </c>
      <c r="B15" s="141"/>
      <c r="C15" s="141"/>
      <c r="D15" s="141"/>
      <c r="E15" s="141"/>
      <c r="F15" s="141"/>
      <c r="G15" s="141">
        <v>0</v>
      </c>
      <c r="H15" s="141">
        <v>0</v>
      </c>
      <c r="I15" s="142"/>
      <c r="J15" s="142" t="s">
        <v>176</v>
      </c>
    </row>
    <row r="16" spans="1:10">
      <c r="A16" s="51" t="s">
        <v>186</v>
      </c>
      <c r="B16" s="141"/>
      <c r="C16" s="141"/>
      <c r="D16" s="141"/>
      <c r="E16" s="141"/>
      <c r="F16" s="141"/>
      <c r="G16" s="141"/>
      <c r="H16" s="141"/>
      <c r="I16" s="142"/>
      <c r="J16" s="142" t="s">
        <v>178</v>
      </c>
    </row>
    <row r="17" spans="1:10">
      <c r="A17" s="30" t="s">
        <v>187</v>
      </c>
      <c r="B17" s="143"/>
      <c r="C17" s="143"/>
      <c r="D17" s="143"/>
      <c r="E17" s="143"/>
      <c r="F17" s="143"/>
      <c r="G17" s="143"/>
      <c r="H17" s="143"/>
      <c r="I17" s="144"/>
      <c r="J17" s="144"/>
    </row>
    <row r="18" spans="1:10">
      <c r="A18" s="33" t="s">
        <v>164</v>
      </c>
      <c r="B18" s="145"/>
      <c r="C18" s="145"/>
      <c r="D18" s="145"/>
      <c r="E18" s="145">
        <v>0</v>
      </c>
      <c r="F18" s="145"/>
      <c r="G18" s="145"/>
      <c r="H18" s="145"/>
      <c r="I18" s="146"/>
      <c r="J18" s="146"/>
    </row>
    <row r="19" spans="1:10">
      <c r="A19" s="51" t="s">
        <v>188</v>
      </c>
      <c r="B19" s="141">
        <v>0</v>
      </c>
      <c r="C19" s="141" t="s">
        <v>176</v>
      </c>
      <c r="D19" s="141"/>
      <c r="E19" s="141"/>
      <c r="F19" s="141"/>
      <c r="G19" s="141"/>
      <c r="H19" s="141"/>
      <c r="I19" s="142"/>
      <c r="J19" s="142"/>
    </row>
    <row r="20" spans="1:10">
      <c r="A20" s="17" t="s">
        <v>277</v>
      </c>
      <c r="B20" s="141">
        <v>100000</v>
      </c>
      <c r="C20" s="141"/>
      <c r="D20" s="141"/>
      <c r="E20" s="141">
        <f>SUM(E7:E19)</f>
        <v>457692</v>
      </c>
      <c r="F20" s="141"/>
      <c r="G20" s="141">
        <v>24549258</v>
      </c>
      <c r="H20" s="141">
        <f>B20+E20+G20</f>
        <v>25106950</v>
      </c>
      <c r="I20" s="142">
        <v>0</v>
      </c>
      <c r="J20" s="142">
        <f>I20</f>
        <v>0</v>
      </c>
    </row>
    <row r="21" spans="1:10">
      <c r="A21" s="30" t="s">
        <v>180</v>
      </c>
      <c r="B21" s="143"/>
      <c r="C21" s="143"/>
      <c r="D21" s="143"/>
      <c r="E21" s="143"/>
      <c r="F21" s="143"/>
      <c r="G21" s="143"/>
      <c r="H21" s="143"/>
      <c r="I21" s="144"/>
      <c r="J21" s="144"/>
    </row>
    <row r="22" spans="1:10">
      <c r="A22" s="33" t="s">
        <v>181</v>
      </c>
      <c r="B22" s="145"/>
      <c r="C22" s="145"/>
      <c r="D22" s="145"/>
      <c r="E22" s="145"/>
      <c r="F22" s="145"/>
      <c r="G22" s="145"/>
      <c r="H22" s="145"/>
      <c r="I22" s="146"/>
      <c r="J22" s="146" t="s">
        <v>178</v>
      </c>
    </row>
    <row r="23" spans="1:10">
      <c r="A23" s="30" t="s">
        <v>182</v>
      </c>
      <c r="B23" s="143"/>
      <c r="C23" s="143"/>
      <c r="D23" s="143"/>
      <c r="E23" s="143"/>
      <c r="F23" s="143"/>
      <c r="G23" s="143"/>
      <c r="H23" s="143"/>
      <c r="I23" s="144"/>
      <c r="J23" s="144"/>
    </row>
    <row r="24" spans="1:10">
      <c r="A24" s="50" t="s">
        <v>183</v>
      </c>
      <c r="B24" s="147"/>
      <c r="C24" s="147"/>
      <c r="D24" s="147"/>
      <c r="E24" s="147"/>
      <c r="F24" s="147"/>
      <c r="G24" s="147"/>
      <c r="H24" s="147"/>
      <c r="I24" s="148"/>
      <c r="J24" s="148"/>
    </row>
    <row r="25" spans="1:10">
      <c r="A25" s="33" t="s">
        <v>184</v>
      </c>
      <c r="B25" s="145"/>
      <c r="C25" s="145"/>
      <c r="D25" s="145"/>
      <c r="E25" s="145"/>
      <c r="F25" s="145"/>
      <c r="G25" s="145"/>
      <c r="H25" s="145"/>
      <c r="I25" s="146"/>
      <c r="J25" s="146" t="s">
        <v>178</v>
      </c>
    </row>
    <row r="26" spans="1:10">
      <c r="A26" s="13"/>
      <c r="B26" s="141"/>
      <c r="C26" s="141"/>
      <c r="D26" s="141"/>
      <c r="E26" s="141"/>
      <c r="F26" s="141"/>
      <c r="G26" s="141"/>
      <c r="H26" s="141"/>
      <c r="I26" s="142"/>
      <c r="J26" s="142"/>
    </row>
    <row r="27" spans="1:10">
      <c r="A27" s="13" t="s">
        <v>189</v>
      </c>
      <c r="B27" s="141"/>
      <c r="C27" s="141"/>
      <c r="D27" s="141"/>
      <c r="E27" s="141"/>
      <c r="F27" s="141"/>
      <c r="G27" s="141">
        <v>-2197896</v>
      </c>
      <c r="H27" s="141">
        <f>G27</f>
        <v>-2197896</v>
      </c>
      <c r="I27" s="149">
        <f>H27</f>
        <v>-2197896</v>
      </c>
      <c r="J27" s="149">
        <f>I27</f>
        <v>-2197896</v>
      </c>
    </row>
    <row r="28" spans="1:10">
      <c r="A28" s="13" t="s">
        <v>190</v>
      </c>
      <c r="B28" s="141"/>
      <c r="C28" s="141"/>
      <c r="D28" s="141"/>
      <c r="E28" s="141"/>
      <c r="F28" s="141"/>
      <c r="G28" s="141"/>
      <c r="H28" s="141"/>
      <c r="I28" s="142"/>
      <c r="J28" s="142" t="s">
        <v>178</v>
      </c>
    </row>
    <row r="29" spans="1:10">
      <c r="A29" s="13" t="s">
        <v>191</v>
      </c>
      <c r="B29" s="141">
        <v>0</v>
      </c>
      <c r="C29" s="141"/>
      <c r="D29" s="141"/>
      <c r="E29" s="141">
        <v>0</v>
      </c>
      <c r="F29" s="141"/>
      <c r="G29" s="141"/>
      <c r="H29" s="141"/>
      <c r="I29" s="142"/>
      <c r="J29" s="142" t="s">
        <v>176</v>
      </c>
    </row>
    <row r="30" spans="1:10">
      <c r="A30" s="13" t="s">
        <v>192</v>
      </c>
      <c r="B30" s="141"/>
      <c r="C30" s="141"/>
      <c r="D30" s="141"/>
      <c r="E30" s="141"/>
      <c r="F30" s="141"/>
      <c r="G30" s="141"/>
      <c r="H30" s="141"/>
      <c r="I30" s="142"/>
      <c r="J30" s="142" t="s">
        <v>178</v>
      </c>
    </row>
    <row r="31" spans="1:10">
      <c r="A31" s="17" t="s">
        <v>283</v>
      </c>
      <c r="B31" s="141">
        <f>SUM(B20:B30)</f>
        <v>100000</v>
      </c>
      <c r="C31" s="141">
        <f t="shared" ref="C31:J31" si="0">SUM(C20:C30)</f>
        <v>0</v>
      </c>
      <c r="D31" s="141">
        <f t="shared" si="0"/>
        <v>0</v>
      </c>
      <c r="E31" s="141">
        <f t="shared" si="0"/>
        <v>457692</v>
      </c>
      <c r="F31" s="141">
        <f t="shared" si="0"/>
        <v>0</v>
      </c>
      <c r="G31" s="141">
        <f t="shared" si="0"/>
        <v>22351362</v>
      </c>
      <c r="H31" s="141">
        <f t="shared" si="0"/>
        <v>22909054</v>
      </c>
      <c r="I31" s="141">
        <f t="shared" si="0"/>
        <v>-2197896</v>
      </c>
      <c r="J31" s="141">
        <f t="shared" si="0"/>
        <v>-2197896</v>
      </c>
    </row>
    <row r="32" spans="1:10">
      <c r="A32" s="13"/>
      <c r="B32" s="141"/>
      <c r="C32" s="141"/>
      <c r="D32" s="141"/>
      <c r="E32" s="141"/>
      <c r="F32" s="141"/>
      <c r="G32" s="141"/>
      <c r="H32" s="141"/>
      <c r="I32" s="142"/>
      <c r="J32" s="142"/>
    </row>
    <row r="38" spans="1:10">
      <c r="A38" s="109"/>
    </row>
    <row r="39" spans="1:10" ht="15.75">
      <c r="B39" s="47"/>
      <c r="C39" s="47"/>
      <c r="D39" s="47"/>
      <c r="E39" s="47"/>
      <c r="F39" s="47"/>
      <c r="G39" s="48"/>
    </row>
    <row r="40" spans="1:10" ht="15.75">
      <c r="A40" s="63"/>
      <c r="B40" s="47"/>
      <c r="C40" s="47"/>
      <c r="D40" s="47"/>
      <c r="E40" s="47"/>
      <c r="F40" s="47"/>
      <c r="G40" s="48"/>
    </row>
    <row r="41" spans="1:10">
      <c r="A41" s="6"/>
      <c r="B41" s="6" t="s">
        <v>153</v>
      </c>
      <c r="C41" s="6"/>
      <c r="D41" s="6" t="s">
        <v>155</v>
      </c>
      <c r="E41" s="6" t="s">
        <v>156</v>
      </c>
      <c r="F41" s="6" t="s">
        <v>157</v>
      </c>
      <c r="G41" s="6" t="s">
        <v>158</v>
      </c>
      <c r="H41" s="6"/>
      <c r="I41" s="6"/>
      <c r="J41" s="6"/>
    </row>
    <row r="42" spans="1:10">
      <c r="A42" s="49"/>
      <c r="B42" s="49" t="s">
        <v>161</v>
      </c>
      <c r="C42" s="49" t="s">
        <v>162</v>
      </c>
      <c r="D42" s="49" t="s">
        <v>163</v>
      </c>
      <c r="E42" s="49" t="s">
        <v>164</v>
      </c>
      <c r="F42" s="49" t="s">
        <v>165</v>
      </c>
      <c r="G42" s="49" t="s">
        <v>166</v>
      </c>
      <c r="H42" s="49"/>
      <c r="I42" s="49" t="s">
        <v>167</v>
      </c>
      <c r="J42" s="49"/>
    </row>
    <row r="43" spans="1:10">
      <c r="A43" s="49"/>
      <c r="B43" s="49"/>
      <c r="C43" s="49"/>
      <c r="D43" s="49" t="s">
        <v>168</v>
      </c>
      <c r="E43" s="49" t="s">
        <v>169</v>
      </c>
      <c r="F43" s="49" t="s">
        <v>170</v>
      </c>
      <c r="G43" s="49" t="s">
        <v>171</v>
      </c>
      <c r="H43" s="49"/>
      <c r="I43" s="49" t="s">
        <v>172</v>
      </c>
      <c r="J43" s="49"/>
    </row>
    <row r="44" spans="1:10">
      <c r="A44" s="9"/>
      <c r="B44" s="9"/>
      <c r="C44" s="9"/>
      <c r="D44" s="9"/>
      <c r="E44" s="9" t="s">
        <v>173</v>
      </c>
      <c r="F44" s="9" t="s">
        <v>174</v>
      </c>
      <c r="G44" s="9"/>
      <c r="H44" s="9"/>
      <c r="I44" s="9"/>
      <c r="J44" s="9"/>
    </row>
    <row r="45" spans="1:10">
      <c r="A45" s="17" t="s">
        <v>175</v>
      </c>
      <c r="B45" s="52">
        <v>0</v>
      </c>
      <c r="C45" s="52"/>
      <c r="D45" s="52"/>
      <c r="E45" s="52">
        <v>0</v>
      </c>
      <c r="F45" s="52"/>
      <c r="G45" s="52">
        <v>0</v>
      </c>
      <c r="H45" s="52">
        <f>B45+E45+G45</f>
        <v>0</v>
      </c>
      <c r="I45" s="53"/>
      <c r="J45" s="53" t="s">
        <v>176</v>
      </c>
    </row>
    <row r="46" spans="1:10">
      <c r="A46" s="13" t="s">
        <v>177</v>
      </c>
      <c r="B46" s="52"/>
      <c r="C46" s="52"/>
      <c r="D46" s="52"/>
      <c r="E46" s="52"/>
      <c r="F46" s="52"/>
      <c r="G46" s="52"/>
      <c r="H46" s="52"/>
      <c r="I46" s="53"/>
      <c r="J46" s="53" t="s">
        <v>178</v>
      </c>
    </row>
    <row r="47" spans="1:10">
      <c r="A47" s="17" t="s">
        <v>179</v>
      </c>
      <c r="B47" s="52" t="s">
        <v>176</v>
      </c>
      <c r="C47" s="52" t="s">
        <v>176</v>
      </c>
      <c r="D47" s="52"/>
      <c r="E47" s="52"/>
      <c r="F47" s="52"/>
      <c r="G47" s="52"/>
      <c r="H47" s="52"/>
      <c r="I47" s="53"/>
      <c r="J47" s="53" t="s">
        <v>176</v>
      </c>
    </row>
    <row r="48" spans="1:10">
      <c r="A48" s="30" t="s">
        <v>180</v>
      </c>
      <c r="B48" s="54"/>
      <c r="C48" s="54"/>
      <c r="D48" s="54"/>
      <c r="E48" s="54"/>
      <c r="F48" s="54"/>
      <c r="G48" s="54"/>
      <c r="H48" s="54"/>
      <c r="I48" s="55"/>
      <c r="J48" s="55"/>
    </row>
    <row r="49" spans="1:10">
      <c r="A49" s="33" t="s">
        <v>181</v>
      </c>
      <c r="B49" s="56"/>
      <c r="C49" s="56"/>
      <c r="D49" s="56"/>
      <c r="E49" s="56"/>
      <c r="F49" s="56"/>
      <c r="G49" s="56"/>
      <c r="H49" s="56"/>
      <c r="I49" s="57"/>
      <c r="J49" s="57" t="s">
        <v>176</v>
      </c>
    </row>
    <row r="50" spans="1:10">
      <c r="A50" s="30" t="s">
        <v>182</v>
      </c>
      <c r="B50" s="54"/>
      <c r="C50" s="54"/>
      <c r="D50" s="54"/>
      <c r="E50" s="54"/>
      <c r="F50" s="54"/>
      <c r="G50" s="54"/>
      <c r="H50" s="54"/>
      <c r="I50" s="55"/>
      <c r="J50" s="55"/>
    </row>
    <row r="51" spans="1:10">
      <c r="A51" s="50" t="s">
        <v>183</v>
      </c>
      <c r="B51" s="58"/>
      <c r="C51" s="58"/>
      <c r="D51" s="58"/>
      <c r="E51" s="58"/>
      <c r="F51" s="58"/>
      <c r="G51" s="58"/>
      <c r="H51" s="58"/>
      <c r="I51" s="59"/>
      <c r="J51" s="59"/>
    </row>
    <row r="52" spans="1:10">
      <c r="A52" s="33" t="s">
        <v>184</v>
      </c>
      <c r="B52" s="56"/>
      <c r="C52" s="56"/>
      <c r="D52" s="56"/>
      <c r="E52" s="56"/>
      <c r="F52" s="56"/>
      <c r="G52" s="56"/>
      <c r="H52" s="56"/>
      <c r="I52" s="57"/>
      <c r="J52" s="57" t="s">
        <v>176</v>
      </c>
    </row>
    <row r="53" spans="1:10">
      <c r="A53" s="51" t="s">
        <v>185</v>
      </c>
      <c r="B53" s="52"/>
      <c r="C53" s="52"/>
      <c r="D53" s="52"/>
      <c r="E53" s="52"/>
      <c r="F53" s="52"/>
      <c r="G53" s="52">
        <v>0</v>
      </c>
      <c r="H53" s="52">
        <v>0</v>
      </c>
      <c r="I53" s="53"/>
      <c r="J53" s="53" t="s">
        <v>176</v>
      </c>
    </row>
    <row r="54" spans="1:10">
      <c r="A54" s="51" t="s">
        <v>186</v>
      </c>
      <c r="B54" s="52"/>
      <c r="C54" s="52"/>
      <c r="D54" s="52"/>
      <c r="E54" s="52"/>
      <c r="F54" s="52"/>
      <c r="G54" s="52"/>
      <c r="H54" s="52"/>
      <c r="I54" s="53"/>
      <c r="J54" s="53" t="s">
        <v>178</v>
      </c>
    </row>
    <row r="55" spans="1:10">
      <c r="A55" s="30" t="s">
        <v>187</v>
      </c>
      <c r="B55" s="54"/>
      <c r="C55" s="54"/>
      <c r="D55" s="54"/>
      <c r="E55" s="54"/>
      <c r="F55" s="54"/>
      <c r="G55" s="54"/>
      <c r="H55" s="54"/>
      <c r="I55" s="55"/>
      <c r="J55" s="55"/>
    </row>
    <row r="56" spans="1:10">
      <c r="A56" s="33" t="s">
        <v>164</v>
      </c>
      <c r="B56" s="56"/>
      <c r="C56" s="56"/>
      <c r="D56" s="56"/>
      <c r="E56" s="56">
        <v>0</v>
      </c>
      <c r="F56" s="56"/>
      <c r="G56" s="56"/>
      <c r="H56" s="56"/>
      <c r="I56" s="57"/>
      <c r="J56" s="57"/>
    </row>
    <row r="57" spans="1:10">
      <c r="A57" s="51" t="s">
        <v>188</v>
      </c>
      <c r="B57" s="52">
        <v>0</v>
      </c>
      <c r="C57" s="52" t="s">
        <v>176</v>
      </c>
      <c r="D57" s="52"/>
      <c r="E57" s="52"/>
      <c r="F57" s="52"/>
      <c r="G57" s="52"/>
      <c r="H57" s="52"/>
      <c r="I57" s="53"/>
      <c r="J57" s="53"/>
    </row>
    <row r="58" spans="1:10">
      <c r="A58" s="17" t="s">
        <v>193</v>
      </c>
      <c r="B58" s="111">
        <f>SUM(B45:B57)</f>
        <v>0</v>
      </c>
      <c r="C58" s="111"/>
      <c r="D58" s="111"/>
      <c r="E58" s="111">
        <f>SUM(E45:E57)</f>
        <v>0</v>
      </c>
      <c r="F58" s="111"/>
      <c r="G58" s="111">
        <v>0</v>
      </c>
      <c r="H58" s="111">
        <v>0</v>
      </c>
      <c r="I58" s="112">
        <f>H58</f>
        <v>0</v>
      </c>
      <c r="J58" s="112">
        <f>I58</f>
        <v>0</v>
      </c>
    </row>
    <row r="59" spans="1:10">
      <c r="A59" s="30" t="s">
        <v>180</v>
      </c>
      <c r="B59" s="54"/>
      <c r="C59" s="54"/>
      <c r="D59" s="54"/>
      <c r="E59" s="54"/>
      <c r="F59" s="54"/>
      <c r="G59" s="54"/>
      <c r="H59" s="54"/>
      <c r="I59" s="55"/>
      <c r="J59" s="55"/>
    </row>
    <row r="60" spans="1:10">
      <c r="A60" s="33" t="s">
        <v>181</v>
      </c>
      <c r="B60" s="56">
        <v>0</v>
      </c>
      <c r="C60" s="56"/>
      <c r="D60" s="56"/>
      <c r="E60" s="56"/>
      <c r="F60" s="56"/>
      <c r="G60" s="56"/>
      <c r="H60" s="56"/>
      <c r="I60" s="57"/>
      <c r="J60" s="57" t="s">
        <v>178</v>
      </c>
    </row>
    <row r="61" spans="1:10">
      <c r="A61" s="30" t="s">
        <v>182</v>
      </c>
      <c r="B61" s="54"/>
      <c r="C61" s="54"/>
      <c r="D61" s="54"/>
      <c r="E61" s="54"/>
      <c r="F61" s="54"/>
      <c r="G61" s="54"/>
      <c r="H61" s="54"/>
      <c r="I61" s="55"/>
      <c r="J61" s="55"/>
    </row>
    <row r="62" spans="1:10">
      <c r="A62" s="50" t="s">
        <v>183</v>
      </c>
      <c r="B62" s="58"/>
      <c r="C62" s="58"/>
      <c r="D62" s="58"/>
      <c r="E62" s="58"/>
      <c r="F62" s="58"/>
      <c r="G62" s="58"/>
      <c r="H62" s="58"/>
      <c r="I62" s="59"/>
      <c r="J62" s="59"/>
    </row>
    <row r="63" spans="1:10">
      <c r="A63" s="33" t="s">
        <v>184</v>
      </c>
      <c r="B63" s="56"/>
      <c r="C63" s="56"/>
      <c r="D63" s="56"/>
      <c r="E63" s="56"/>
      <c r="F63" s="56"/>
      <c r="G63" s="56"/>
      <c r="H63" s="56"/>
      <c r="I63" s="57"/>
      <c r="J63" s="57" t="s">
        <v>178</v>
      </c>
    </row>
    <row r="64" spans="1:10">
      <c r="A64" s="13"/>
      <c r="B64" s="52"/>
      <c r="C64" s="52"/>
      <c r="D64" s="52"/>
      <c r="E64" s="52"/>
      <c r="F64" s="52"/>
      <c r="G64" s="52"/>
      <c r="H64" s="52"/>
      <c r="I64" s="53"/>
      <c r="J64" s="53"/>
    </row>
    <row r="65" spans="1:10">
      <c r="A65" s="13" t="s">
        <v>189</v>
      </c>
      <c r="B65" s="52"/>
      <c r="C65" s="52"/>
      <c r="D65" s="52"/>
      <c r="E65" s="52"/>
      <c r="F65" s="52"/>
      <c r="G65" s="52">
        <v>0</v>
      </c>
      <c r="H65" s="52">
        <v>0</v>
      </c>
      <c r="I65" s="53"/>
      <c r="J65" s="53" t="s">
        <v>176</v>
      </c>
    </row>
    <row r="66" spans="1:10">
      <c r="A66" s="13" t="s">
        <v>190</v>
      </c>
      <c r="B66" s="52"/>
      <c r="C66" s="52"/>
      <c r="D66" s="52"/>
      <c r="E66" s="52"/>
      <c r="F66" s="52"/>
      <c r="G66" s="52"/>
      <c r="H66" s="52"/>
      <c r="I66" s="53"/>
      <c r="J66" s="53" t="s">
        <v>178</v>
      </c>
    </row>
    <row r="67" spans="1:10">
      <c r="A67" s="13" t="s">
        <v>191</v>
      </c>
      <c r="B67" s="52">
        <v>0</v>
      </c>
      <c r="C67" s="52"/>
      <c r="D67" s="52"/>
      <c r="E67" s="52">
        <v>0</v>
      </c>
      <c r="F67" s="52"/>
      <c r="G67" s="52"/>
      <c r="H67" s="52"/>
      <c r="I67" s="53"/>
      <c r="J67" s="53" t="s">
        <v>176</v>
      </c>
    </row>
    <row r="68" spans="1:10">
      <c r="A68" s="13" t="s">
        <v>192</v>
      </c>
      <c r="B68" s="52"/>
      <c r="C68" s="52"/>
      <c r="D68" s="52"/>
      <c r="E68" s="52"/>
      <c r="F68" s="52"/>
      <c r="G68" s="52"/>
      <c r="H68" s="52"/>
      <c r="I68" s="53"/>
      <c r="J68" s="53" t="s">
        <v>178</v>
      </c>
    </row>
    <row r="69" spans="1:10">
      <c r="A69" s="17" t="s">
        <v>220</v>
      </c>
      <c r="B69" s="111">
        <f>SUM(B58:B68)</f>
        <v>0</v>
      </c>
      <c r="C69" s="111"/>
      <c r="D69" s="111"/>
      <c r="E69" s="111">
        <v>0</v>
      </c>
      <c r="F69" s="111"/>
      <c r="G69" s="111">
        <f>SUM(G58:G68)</f>
        <v>0</v>
      </c>
      <c r="H69" s="111">
        <f>B69+E69+G69</f>
        <v>0</v>
      </c>
      <c r="I69" s="112">
        <f>H69</f>
        <v>0</v>
      </c>
      <c r="J69" s="112">
        <f>I69</f>
        <v>0</v>
      </c>
    </row>
    <row r="70" spans="1:10">
      <c r="A70" s="13"/>
      <c r="B70" s="52"/>
      <c r="C70" s="52"/>
      <c r="D70" s="52"/>
      <c r="E70" s="52"/>
      <c r="F70" s="52"/>
      <c r="G70" s="52"/>
      <c r="H70" s="52"/>
      <c r="I70" s="53"/>
      <c r="J70" s="53"/>
    </row>
  </sheetData>
  <phoneticPr fontId="0" type="noConversion"/>
  <pageMargins left="0.51" right="0.17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H27"/>
  <sheetViews>
    <sheetView workbookViewId="0">
      <selection activeCell="B39" sqref="B39"/>
    </sheetView>
  </sheetViews>
  <sheetFormatPr defaultRowHeight="12.75"/>
  <cols>
    <col min="2" max="2" width="28.7109375" customWidth="1"/>
    <col min="3" max="3" width="10.5703125" customWidth="1"/>
    <col min="5" max="5" width="14.85546875" customWidth="1"/>
    <col min="6" max="6" width="15.28515625" customWidth="1"/>
    <col min="7" max="7" width="16" customWidth="1"/>
  </cols>
  <sheetData>
    <row r="2" spans="1:8">
      <c r="A2" s="109"/>
      <c r="B2" s="110"/>
      <c r="C2" s="110"/>
      <c r="D2" s="110"/>
    </row>
    <row r="4" spans="1:8" ht="15.75">
      <c r="A4" s="194" t="s">
        <v>208</v>
      </c>
      <c r="B4" s="194"/>
      <c r="C4" s="194"/>
      <c r="D4" s="194"/>
      <c r="E4" s="194"/>
      <c r="F4" s="194"/>
      <c r="G4" s="194"/>
      <c r="H4" s="194"/>
    </row>
    <row r="5" spans="1:8">
      <c r="A5" s="71"/>
      <c r="B5" s="72"/>
      <c r="C5" s="72"/>
      <c r="D5" s="72"/>
      <c r="E5" s="72"/>
      <c r="F5" s="72"/>
      <c r="G5" s="73"/>
      <c r="H5" s="74"/>
    </row>
    <row r="6" spans="1:8" ht="13.5" thickBot="1">
      <c r="A6" s="71"/>
      <c r="B6" s="72"/>
      <c r="C6" s="72"/>
      <c r="D6" s="72"/>
      <c r="E6" s="72"/>
      <c r="F6" s="72"/>
      <c r="G6" s="73"/>
      <c r="H6" s="74"/>
    </row>
    <row r="7" spans="1:8" ht="39.75" thickTop="1" thickBot="1">
      <c r="A7" s="75"/>
      <c r="B7" s="76" t="s">
        <v>209</v>
      </c>
      <c r="C7" s="77" t="s">
        <v>41</v>
      </c>
      <c r="D7" s="77" t="s">
        <v>42</v>
      </c>
      <c r="E7" s="77" t="s">
        <v>43</v>
      </c>
      <c r="F7" s="77" t="s">
        <v>210</v>
      </c>
      <c r="G7" s="78" t="s">
        <v>211</v>
      </c>
      <c r="H7" s="74"/>
    </row>
    <row r="8" spans="1:8" ht="13.5" thickTop="1">
      <c r="A8" s="79"/>
      <c r="B8" s="80"/>
      <c r="C8" s="80"/>
      <c r="D8" s="80"/>
      <c r="E8" s="80"/>
      <c r="F8" s="80"/>
      <c r="G8" s="81"/>
      <c r="H8" s="74"/>
    </row>
    <row r="9" spans="1:8">
      <c r="A9" s="82" t="s">
        <v>212</v>
      </c>
      <c r="B9" s="83" t="s">
        <v>284</v>
      </c>
      <c r="C9" s="84">
        <v>0</v>
      </c>
      <c r="D9" s="85">
        <v>0</v>
      </c>
      <c r="E9" s="86">
        <v>880000</v>
      </c>
      <c r="F9" s="86">
        <v>0</v>
      </c>
      <c r="G9" s="87">
        <f t="shared" ref="G9:G15" si="0">SUM(C9:F9)</f>
        <v>880000</v>
      </c>
      <c r="H9" s="74"/>
    </row>
    <row r="10" spans="1:8">
      <c r="A10" s="88"/>
      <c r="B10" s="89" t="s">
        <v>213</v>
      </c>
      <c r="C10" s="90">
        <v>0</v>
      </c>
      <c r="D10" s="90">
        <v>0</v>
      </c>
      <c r="E10" s="91">
        <v>0</v>
      </c>
      <c r="F10" s="91">
        <v>0</v>
      </c>
      <c r="G10" s="87">
        <f t="shared" si="0"/>
        <v>0</v>
      </c>
      <c r="H10" s="74"/>
    </row>
    <row r="11" spans="1:8">
      <c r="A11" s="88"/>
      <c r="B11" s="89" t="s">
        <v>214</v>
      </c>
      <c r="C11" s="90">
        <v>0</v>
      </c>
      <c r="D11" s="90">
        <v>0</v>
      </c>
      <c r="E11" s="91">
        <v>0</v>
      </c>
      <c r="F11" s="91">
        <v>0</v>
      </c>
      <c r="G11" s="87">
        <f t="shared" si="0"/>
        <v>0</v>
      </c>
      <c r="H11" s="74"/>
    </row>
    <row r="12" spans="1:8">
      <c r="A12" s="92"/>
      <c r="B12" s="93" t="s">
        <v>285</v>
      </c>
      <c r="C12" s="94">
        <f>C9+C10-C11</f>
        <v>0</v>
      </c>
      <c r="D12" s="94">
        <f>SUM(D9:D11)</f>
        <v>0</v>
      </c>
      <c r="E12" s="94">
        <v>880000</v>
      </c>
      <c r="F12" s="95">
        <f>SUM(F9:F11)</f>
        <v>0</v>
      </c>
      <c r="G12" s="96">
        <f t="shared" si="0"/>
        <v>880000</v>
      </c>
      <c r="H12" s="97"/>
    </row>
    <row r="13" spans="1:8">
      <c r="A13" s="98"/>
      <c r="B13" s="99"/>
      <c r="C13" s="99"/>
      <c r="D13" s="99"/>
      <c r="E13" s="99"/>
      <c r="F13" s="99"/>
      <c r="G13" s="87">
        <f t="shared" si="0"/>
        <v>0</v>
      </c>
      <c r="H13" s="97"/>
    </row>
    <row r="14" spans="1:8">
      <c r="A14" s="88" t="s">
        <v>215</v>
      </c>
      <c r="B14" s="89" t="s">
        <v>286</v>
      </c>
      <c r="C14" s="90">
        <v>0</v>
      </c>
      <c r="D14" s="90">
        <v>0</v>
      </c>
      <c r="E14" s="90">
        <v>0</v>
      </c>
      <c r="F14" s="90">
        <v>0</v>
      </c>
      <c r="G14" s="87">
        <f t="shared" si="0"/>
        <v>0</v>
      </c>
      <c r="H14" s="74"/>
    </row>
    <row r="15" spans="1:8">
      <c r="A15" s="98"/>
      <c r="B15" s="100" t="s">
        <v>216</v>
      </c>
      <c r="C15" s="101">
        <v>0</v>
      </c>
      <c r="D15" s="101">
        <v>0</v>
      </c>
      <c r="E15" s="101">
        <v>0</v>
      </c>
      <c r="F15" s="101">
        <v>0</v>
      </c>
      <c r="G15" s="87">
        <f t="shared" si="0"/>
        <v>0</v>
      </c>
      <c r="H15" s="74"/>
    </row>
    <row r="16" spans="1:8">
      <c r="A16" s="88"/>
      <c r="B16" s="89" t="s">
        <v>217</v>
      </c>
      <c r="C16" s="90">
        <v>0</v>
      </c>
      <c r="D16" s="90">
        <v>0</v>
      </c>
      <c r="E16" s="90">
        <v>0</v>
      </c>
      <c r="F16" s="90">
        <v>0</v>
      </c>
      <c r="G16" s="87">
        <v>0</v>
      </c>
      <c r="H16" s="74"/>
    </row>
    <row r="17" spans="1:8">
      <c r="A17" s="92"/>
      <c r="B17" s="102" t="s">
        <v>287</v>
      </c>
      <c r="C17" s="94">
        <f>SUM(C14:C16)</f>
        <v>0</v>
      </c>
      <c r="D17" s="94">
        <f>SUM(D14:D16)</f>
        <v>0</v>
      </c>
      <c r="E17" s="94">
        <v>880000</v>
      </c>
      <c r="F17" s="95">
        <f>SUM(F14:F16)</f>
        <v>0</v>
      </c>
      <c r="G17" s="96">
        <f t="shared" ref="G17:G26" si="1">SUM(C17:F17)</f>
        <v>880000</v>
      </c>
      <c r="H17" s="74"/>
    </row>
    <row r="18" spans="1:8">
      <c r="A18" s="88"/>
      <c r="B18" s="100"/>
      <c r="C18" s="90"/>
      <c r="D18" s="90"/>
      <c r="E18" s="91"/>
      <c r="F18" s="91"/>
      <c r="G18" s="87">
        <f t="shared" si="1"/>
        <v>0</v>
      </c>
      <c r="H18" s="74"/>
    </row>
    <row r="19" spans="1:8">
      <c r="A19" s="88" t="s">
        <v>218</v>
      </c>
      <c r="B19" s="89" t="s">
        <v>288</v>
      </c>
      <c r="C19" s="90">
        <v>0</v>
      </c>
      <c r="D19" s="90">
        <v>0</v>
      </c>
      <c r="E19" s="91">
        <v>0</v>
      </c>
      <c r="F19" s="91">
        <v>0</v>
      </c>
      <c r="G19" s="87">
        <f t="shared" si="1"/>
        <v>0</v>
      </c>
      <c r="H19" s="74"/>
    </row>
    <row r="20" spans="1:8">
      <c r="A20" s="88"/>
      <c r="B20" s="89" t="s">
        <v>213</v>
      </c>
      <c r="C20" s="90">
        <v>0</v>
      </c>
      <c r="D20" s="90">
        <v>0</v>
      </c>
      <c r="E20" s="91">
        <v>0</v>
      </c>
      <c r="F20" s="91">
        <v>0</v>
      </c>
      <c r="G20" s="87">
        <f t="shared" si="1"/>
        <v>0</v>
      </c>
      <c r="H20" s="74"/>
    </row>
    <row r="21" spans="1:8">
      <c r="A21" s="88"/>
      <c r="B21" s="89" t="s">
        <v>214</v>
      </c>
      <c r="C21" s="90">
        <v>0</v>
      </c>
      <c r="D21" s="90">
        <v>0</v>
      </c>
      <c r="E21" s="91">
        <v>0</v>
      </c>
      <c r="F21" s="91">
        <v>0</v>
      </c>
      <c r="G21" s="87">
        <f t="shared" si="1"/>
        <v>0</v>
      </c>
      <c r="H21" s="74"/>
    </row>
    <row r="22" spans="1:8">
      <c r="A22" s="92"/>
      <c r="B22" s="102" t="s">
        <v>289</v>
      </c>
      <c r="C22" s="94">
        <f>C19+C20-C21</f>
        <v>0</v>
      </c>
      <c r="D22" s="94">
        <f>D19+D20-D21</f>
        <v>0</v>
      </c>
      <c r="E22" s="94">
        <v>88000</v>
      </c>
      <c r="F22" s="95">
        <f>F19+F20-F21</f>
        <v>0</v>
      </c>
      <c r="G22" s="96">
        <f t="shared" si="1"/>
        <v>88000</v>
      </c>
      <c r="H22" s="74"/>
    </row>
    <row r="23" spans="1:8">
      <c r="A23" s="98"/>
      <c r="B23" s="100"/>
      <c r="C23" s="100"/>
      <c r="D23" s="100"/>
      <c r="E23" s="100"/>
      <c r="F23" s="100"/>
      <c r="G23" s="87">
        <f t="shared" si="1"/>
        <v>0</v>
      </c>
      <c r="H23" s="74"/>
    </row>
    <row r="24" spans="1:8">
      <c r="A24" s="92" t="s">
        <v>219</v>
      </c>
      <c r="B24" s="102" t="s">
        <v>290</v>
      </c>
      <c r="C24" s="103">
        <f>C9-C14-C19</f>
        <v>0</v>
      </c>
      <c r="D24" s="103">
        <f>D9-D14-D19</f>
        <v>0</v>
      </c>
      <c r="E24" s="103">
        <f>E9-E14-E19</f>
        <v>880000</v>
      </c>
      <c r="F24" s="104">
        <f>F9-F14-F19</f>
        <v>0</v>
      </c>
      <c r="G24" s="96">
        <f t="shared" si="1"/>
        <v>880000</v>
      </c>
      <c r="H24" s="74"/>
    </row>
    <row r="25" spans="1:8">
      <c r="A25" s="88"/>
      <c r="B25" s="100"/>
      <c r="C25" s="90"/>
      <c r="D25" s="90"/>
      <c r="E25" s="91"/>
      <c r="F25" s="91"/>
      <c r="G25" s="87">
        <f t="shared" si="1"/>
        <v>0</v>
      </c>
      <c r="H25" s="74"/>
    </row>
    <row r="26" spans="1:8" ht="13.5" thickBot="1">
      <c r="A26" s="105"/>
      <c r="B26" s="106" t="s">
        <v>291</v>
      </c>
      <c r="C26" s="107">
        <f>C12-C17-C22</f>
        <v>0</v>
      </c>
      <c r="D26" s="107">
        <f>D12-D17-D22</f>
        <v>0</v>
      </c>
      <c r="E26" s="107">
        <v>880000</v>
      </c>
      <c r="F26" s="108">
        <f>F12-F17-F22</f>
        <v>0</v>
      </c>
      <c r="G26" s="96">
        <f t="shared" si="1"/>
        <v>880000</v>
      </c>
      <c r="H26" s="74"/>
    </row>
    <row r="27" spans="1:8" ht="13.5" thickTop="1"/>
  </sheetData>
  <mergeCells count="1">
    <mergeCell ref="A4:H4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3:N26"/>
  <sheetViews>
    <sheetView workbookViewId="0">
      <selection activeCell="I31" sqref="I31"/>
    </sheetView>
  </sheetViews>
  <sheetFormatPr defaultRowHeight="12.75"/>
  <cols>
    <col min="1" max="1" width="3" customWidth="1"/>
    <col min="2" max="2" width="22.42578125" customWidth="1"/>
    <col min="3" max="3" width="4.5703125" customWidth="1"/>
    <col min="4" max="4" width="5.5703125" customWidth="1"/>
    <col min="5" max="5" width="6.7109375" customWidth="1"/>
    <col min="7" max="7" width="6.7109375" customWidth="1"/>
  </cols>
  <sheetData>
    <row r="3" spans="1:14">
      <c r="N3" s="70"/>
    </row>
    <row r="4" spans="1:14">
      <c r="N4" s="70"/>
    </row>
    <row r="5" spans="1:14" ht="18">
      <c r="B5" s="115" t="s">
        <v>226</v>
      </c>
      <c r="C5" s="115"/>
      <c r="D5" s="45"/>
      <c r="G5" s="116" t="s">
        <v>299</v>
      </c>
      <c r="H5" s="48"/>
      <c r="I5" s="48"/>
      <c r="J5" s="48"/>
      <c r="K5" s="48"/>
      <c r="N5" s="70"/>
    </row>
    <row r="6" spans="1:14" ht="15.75">
      <c r="B6" s="117" t="s">
        <v>250</v>
      </c>
      <c r="C6" s="117"/>
      <c r="N6" s="70"/>
    </row>
    <row r="7" spans="1:14">
      <c r="A7" s="195" t="s">
        <v>227</v>
      </c>
      <c r="B7" s="197" t="s">
        <v>228</v>
      </c>
      <c r="C7" s="118" t="s">
        <v>229</v>
      </c>
      <c r="D7" s="195" t="s">
        <v>230</v>
      </c>
      <c r="E7" s="119" t="s">
        <v>231</v>
      </c>
      <c r="F7" s="195" t="s">
        <v>232</v>
      </c>
      <c r="G7" s="195" t="s">
        <v>233</v>
      </c>
      <c r="H7" s="119" t="s">
        <v>231</v>
      </c>
      <c r="I7" s="119" t="s">
        <v>234</v>
      </c>
      <c r="J7" s="119" t="s">
        <v>235</v>
      </c>
      <c r="K7" s="120" t="s">
        <v>236</v>
      </c>
      <c r="L7" s="120" t="s">
        <v>237</v>
      </c>
      <c r="M7" s="121" t="s">
        <v>236</v>
      </c>
      <c r="N7" s="122" t="s">
        <v>238</v>
      </c>
    </row>
    <row r="8" spans="1:14">
      <c r="A8" s="196"/>
      <c r="B8" s="198"/>
      <c r="C8" s="123" t="s">
        <v>239</v>
      </c>
      <c r="D8" s="196"/>
      <c r="E8" s="124" t="s">
        <v>278</v>
      </c>
      <c r="F8" s="196"/>
      <c r="G8" s="196"/>
      <c r="H8" s="125" t="s">
        <v>281</v>
      </c>
      <c r="I8" s="124" t="s">
        <v>281</v>
      </c>
      <c r="J8" s="124" t="s">
        <v>292</v>
      </c>
      <c r="K8" s="126" t="s">
        <v>240</v>
      </c>
      <c r="L8" s="127" t="s">
        <v>293</v>
      </c>
      <c r="M8" s="127" t="s">
        <v>241</v>
      </c>
      <c r="N8" s="128" t="s">
        <v>281</v>
      </c>
    </row>
    <row r="9" spans="1:14">
      <c r="A9" s="15">
        <v>1</v>
      </c>
      <c r="B9" s="13"/>
      <c r="C9" s="129"/>
      <c r="D9" s="15"/>
      <c r="E9" s="130">
        <v>0</v>
      </c>
      <c r="F9" s="130"/>
      <c r="G9" s="130">
        <v>0</v>
      </c>
      <c r="H9" s="130">
        <f>E9+F9-G9</f>
        <v>0</v>
      </c>
      <c r="I9" s="130">
        <v>0</v>
      </c>
      <c r="J9" s="130">
        <f>E9-I9</f>
        <v>0</v>
      </c>
      <c r="K9" s="130">
        <f>J9+F9-G9</f>
        <v>0</v>
      </c>
      <c r="L9" s="14">
        <v>0</v>
      </c>
      <c r="M9" s="14">
        <f>I9+L9</f>
        <v>0</v>
      </c>
      <c r="N9" s="14">
        <f>E9+F9-G9-M9</f>
        <v>0</v>
      </c>
    </row>
    <row r="10" spans="1:14">
      <c r="A10" s="15">
        <v>2</v>
      </c>
      <c r="B10" s="13"/>
      <c r="C10" s="129"/>
      <c r="D10" s="15"/>
      <c r="E10" s="130">
        <v>0</v>
      </c>
      <c r="F10" s="130"/>
      <c r="G10" s="130">
        <v>0</v>
      </c>
      <c r="H10" s="130">
        <f t="shared" ref="H10:H18" si="0">E10+F10-G10</f>
        <v>0</v>
      </c>
      <c r="I10" s="130">
        <v>0</v>
      </c>
      <c r="J10" s="130">
        <f t="shared" ref="J10:J18" si="1">E10-I10</f>
        <v>0</v>
      </c>
      <c r="K10" s="130">
        <f t="shared" ref="K10:K19" si="2">J10+F10-G10</f>
        <v>0</v>
      </c>
      <c r="L10" s="14">
        <v>0</v>
      </c>
      <c r="M10" s="14">
        <f t="shared" ref="M10:M20" si="3">I10+L10</f>
        <v>0</v>
      </c>
      <c r="N10" s="14">
        <f t="shared" ref="N10:N18" si="4">E10+F10-G10-M10</f>
        <v>0</v>
      </c>
    </row>
    <row r="11" spans="1:14">
      <c r="A11" s="15">
        <v>3</v>
      </c>
      <c r="B11" s="13"/>
      <c r="C11" s="129"/>
      <c r="D11" s="15"/>
      <c r="E11" s="130">
        <v>0</v>
      </c>
      <c r="F11" s="130"/>
      <c r="G11" s="130">
        <v>0</v>
      </c>
      <c r="H11" s="130">
        <f t="shared" si="0"/>
        <v>0</v>
      </c>
      <c r="I11" s="130">
        <v>0</v>
      </c>
      <c r="J11" s="130">
        <f t="shared" si="1"/>
        <v>0</v>
      </c>
      <c r="K11" s="130">
        <f t="shared" si="2"/>
        <v>0</v>
      </c>
      <c r="L11" s="14">
        <v>0</v>
      </c>
      <c r="M11" s="14">
        <f t="shared" si="3"/>
        <v>0</v>
      </c>
      <c r="N11" s="14">
        <f t="shared" si="4"/>
        <v>0</v>
      </c>
    </row>
    <row r="12" spans="1:14">
      <c r="A12" s="15">
        <v>4</v>
      </c>
      <c r="B12" s="13"/>
      <c r="C12" s="129"/>
      <c r="D12" s="15"/>
      <c r="E12" s="130"/>
      <c r="F12" s="130"/>
      <c r="G12" s="130"/>
      <c r="H12" s="130">
        <f t="shared" si="0"/>
        <v>0</v>
      </c>
      <c r="I12" s="130"/>
      <c r="J12" s="130">
        <f t="shared" si="1"/>
        <v>0</v>
      </c>
      <c r="K12" s="130">
        <f t="shared" si="2"/>
        <v>0</v>
      </c>
      <c r="L12" s="14">
        <f>J12-K12</f>
        <v>0</v>
      </c>
      <c r="M12" s="14">
        <f t="shared" si="3"/>
        <v>0</v>
      </c>
      <c r="N12" s="14">
        <f t="shared" si="4"/>
        <v>0</v>
      </c>
    </row>
    <row r="13" spans="1:14">
      <c r="A13" s="15">
        <v>5</v>
      </c>
      <c r="B13" s="13"/>
      <c r="C13" s="129"/>
      <c r="D13" s="15"/>
      <c r="E13" s="130"/>
      <c r="F13" s="130"/>
      <c r="G13" s="130"/>
      <c r="H13" s="130">
        <f t="shared" si="0"/>
        <v>0</v>
      </c>
      <c r="I13" s="130"/>
      <c r="J13" s="130">
        <f t="shared" si="1"/>
        <v>0</v>
      </c>
      <c r="K13" s="130">
        <f t="shared" si="2"/>
        <v>0</v>
      </c>
      <c r="L13" s="14">
        <f>J13-K13</f>
        <v>0</v>
      </c>
      <c r="M13" s="14">
        <f t="shared" si="3"/>
        <v>0</v>
      </c>
      <c r="N13" s="14">
        <f t="shared" si="4"/>
        <v>0</v>
      </c>
    </row>
    <row r="14" spans="1:14">
      <c r="A14" s="131" t="s">
        <v>243</v>
      </c>
      <c r="B14" s="131" t="s">
        <v>244</v>
      </c>
      <c r="C14" s="129"/>
      <c r="D14" s="132"/>
      <c r="E14" s="133">
        <f>SUM(E9:E13)</f>
        <v>0</v>
      </c>
      <c r="F14" s="133">
        <f>SUM(F9:F13)</f>
        <v>0</v>
      </c>
      <c r="G14" s="133">
        <v>0</v>
      </c>
      <c r="H14" s="134">
        <f t="shared" si="0"/>
        <v>0</v>
      </c>
      <c r="I14" s="133">
        <f>SUM(I9:I13)</f>
        <v>0</v>
      </c>
      <c r="J14" s="134">
        <f t="shared" si="1"/>
        <v>0</v>
      </c>
      <c r="K14" s="134">
        <f t="shared" si="2"/>
        <v>0</v>
      </c>
      <c r="L14" s="135">
        <f>SUM(L9:L13)</f>
        <v>0</v>
      </c>
      <c r="M14" s="18">
        <f t="shared" si="3"/>
        <v>0</v>
      </c>
      <c r="N14" s="18">
        <f t="shared" si="4"/>
        <v>0</v>
      </c>
    </row>
    <row r="15" spans="1:14">
      <c r="A15" s="136">
        <v>1</v>
      </c>
      <c r="B15" s="16" t="s">
        <v>245</v>
      </c>
      <c r="C15" s="129" t="s">
        <v>242</v>
      </c>
      <c r="D15" s="136">
        <v>1</v>
      </c>
      <c r="E15" s="137">
        <v>0</v>
      </c>
      <c r="F15" s="137">
        <v>0</v>
      </c>
      <c r="G15" s="137">
        <v>0</v>
      </c>
      <c r="H15" s="137">
        <v>880000</v>
      </c>
      <c r="I15" s="137">
        <v>0</v>
      </c>
      <c r="J15" s="137">
        <v>880000</v>
      </c>
      <c r="K15" s="137">
        <f t="shared" si="2"/>
        <v>880000</v>
      </c>
      <c r="L15" s="138">
        <v>0</v>
      </c>
      <c r="M15" s="138">
        <f t="shared" si="3"/>
        <v>0</v>
      </c>
      <c r="N15" s="138">
        <v>880000</v>
      </c>
    </row>
    <row r="16" spans="1:14">
      <c r="A16" s="136">
        <v>2</v>
      </c>
      <c r="B16" s="16"/>
      <c r="C16" s="129"/>
      <c r="D16" s="136"/>
      <c r="E16" s="137"/>
      <c r="F16" s="137"/>
      <c r="G16" s="137"/>
      <c r="H16" s="137">
        <f t="shared" si="0"/>
        <v>0</v>
      </c>
      <c r="I16" s="137"/>
      <c r="J16" s="137">
        <f t="shared" si="1"/>
        <v>0</v>
      </c>
      <c r="K16" s="137">
        <f t="shared" si="2"/>
        <v>0</v>
      </c>
      <c r="L16" s="138">
        <f>J16-K16</f>
        <v>0</v>
      </c>
      <c r="M16" s="138">
        <f t="shared" si="3"/>
        <v>0</v>
      </c>
      <c r="N16" s="138">
        <f t="shared" si="4"/>
        <v>0</v>
      </c>
    </row>
    <row r="17" spans="1:14">
      <c r="A17" s="136">
        <v>3</v>
      </c>
      <c r="B17" s="16"/>
      <c r="C17" s="129"/>
      <c r="D17" s="136"/>
      <c r="E17" s="137"/>
      <c r="F17" s="137"/>
      <c r="G17" s="137"/>
      <c r="H17" s="137">
        <f t="shared" si="0"/>
        <v>0</v>
      </c>
      <c r="I17" s="137"/>
      <c r="J17" s="137">
        <f t="shared" si="1"/>
        <v>0</v>
      </c>
      <c r="K17" s="137">
        <f t="shared" si="2"/>
        <v>0</v>
      </c>
      <c r="L17" s="138">
        <f>J17-K17</f>
        <v>0</v>
      </c>
      <c r="M17" s="138">
        <f t="shared" si="3"/>
        <v>0</v>
      </c>
      <c r="N17" s="138">
        <f t="shared" si="4"/>
        <v>0</v>
      </c>
    </row>
    <row r="18" spans="1:14">
      <c r="A18" s="136">
        <v>4</v>
      </c>
      <c r="B18" s="16"/>
      <c r="C18" s="129"/>
      <c r="D18" s="136"/>
      <c r="E18" s="137"/>
      <c r="F18" s="137"/>
      <c r="G18" s="137"/>
      <c r="H18" s="137">
        <f t="shared" si="0"/>
        <v>0</v>
      </c>
      <c r="I18" s="137"/>
      <c r="J18" s="137">
        <f t="shared" si="1"/>
        <v>0</v>
      </c>
      <c r="K18" s="137">
        <f t="shared" si="2"/>
        <v>0</v>
      </c>
      <c r="L18" s="138">
        <f>J18-K18</f>
        <v>0</v>
      </c>
      <c r="M18" s="138">
        <f t="shared" si="3"/>
        <v>0</v>
      </c>
      <c r="N18" s="138">
        <f t="shared" si="4"/>
        <v>0</v>
      </c>
    </row>
    <row r="19" spans="1:14">
      <c r="A19" s="131" t="s">
        <v>246</v>
      </c>
      <c r="B19" s="131" t="s">
        <v>247</v>
      </c>
      <c r="C19" s="139"/>
      <c r="D19" s="132"/>
      <c r="E19" s="133">
        <f>SUM(E15:E18)</f>
        <v>0</v>
      </c>
      <c r="F19" s="133">
        <f>SUM(F15:F18)</f>
        <v>0</v>
      </c>
      <c r="G19" s="133"/>
      <c r="H19" s="134">
        <v>880000</v>
      </c>
      <c r="I19" s="133">
        <f>SUM(I15:I18)</f>
        <v>0</v>
      </c>
      <c r="J19" s="134">
        <v>88000</v>
      </c>
      <c r="K19" s="134">
        <f t="shared" si="2"/>
        <v>88000</v>
      </c>
      <c r="L19" s="135">
        <f>SUM(L15:L18)</f>
        <v>0</v>
      </c>
      <c r="M19" s="18">
        <f t="shared" si="3"/>
        <v>0</v>
      </c>
      <c r="N19" s="18">
        <v>880000</v>
      </c>
    </row>
    <row r="20" spans="1:14">
      <c r="A20" s="131"/>
      <c r="B20" s="131" t="s">
        <v>248</v>
      </c>
      <c r="C20" s="139"/>
      <c r="D20" s="132"/>
      <c r="E20" s="133">
        <f t="shared" ref="E20:L20" si="5">E14+E19</f>
        <v>0</v>
      </c>
      <c r="F20" s="133">
        <f t="shared" si="5"/>
        <v>0</v>
      </c>
      <c r="G20" s="133">
        <f t="shared" si="5"/>
        <v>0</v>
      </c>
      <c r="H20" s="134">
        <v>880000</v>
      </c>
      <c r="I20" s="133">
        <f t="shared" si="5"/>
        <v>0</v>
      </c>
      <c r="J20" s="134">
        <v>880000</v>
      </c>
      <c r="K20" s="134">
        <v>880000</v>
      </c>
      <c r="L20" s="133">
        <f t="shared" si="5"/>
        <v>0</v>
      </c>
      <c r="M20" s="18">
        <f t="shared" si="3"/>
        <v>0</v>
      </c>
      <c r="N20" s="18">
        <v>880000</v>
      </c>
    </row>
    <row r="21" spans="1:14">
      <c r="N21" s="70"/>
    </row>
    <row r="22" spans="1:14" ht="15">
      <c r="L22" s="140" t="s">
        <v>249</v>
      </c>
      <c r="N22" s="70"/>
    </row>
    <row r="23" spans="1:14" ht="15">
      <c r="K23" t="s">
        <v>251</v>
      </c>
      <c r="L23" s="140"/>
      <c r="N23" s="70"/>
    </row>
    <row r="24" spans="1:14">
      <c r="N24" s="70"/>
    </row>
    <row r="25" spans="1:14">
      <c r="N25" s="70"/>
    </row>
    <row r="26" spans="1:14">
      <c r="N26" s="70"/>
    </row>
  </sheetData>
  <mergeCells count="5">
    <mergeCell ref="A7:A8"/>
    <mergeCell ref="B7:B8"/>
    <mergeCell ref="D7:D8"/>
    <mergeCell ref="F7:F8"/>
    <mergeCell ref="G7:G8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J104"/>
  <sheetViews>
    <sheetView workbookViewId="0">
      <selection activeCell="H18" sqref="H18"/>
    </sheetView>
  </sheetViews>
  <sheetFormatPr defaultRowHeight="12.75"/>
  <cols>
    <col min="1" max="1" width="5.140625" customWidth="1"/>
  </cols>
  <sheetData>
    <row r="1" spans="2:9" ht="13.5" thickBot="1">
      <c r="B1" s="60"/>
      <c r="C1" s="60"/>
      <c r="D1" s="60"/>
      <c r="E1" s="60"/>
      <c r="F1" s="60"/>
      <c r="G1" s="60"/>
      <c r="H1" s="60"/>
      <c r="I1" s="60"/>
    </row>
    <row r="2" spans="2:9" ht="13.5" thickTop="1">
      <c r="B2" s="61"/>
      <c r="C2" s="62" t="s">
        <v>194</v>
      </c>
      <c r="D2" s="63"/>
      <c r="E2" s="63"/>
      <c r="F2" s="63"/>
      <c r="I2" s="64"/>
    </row>
    <row r="3" spans="2:9">
      <c r="B3" s="2"/>
      <c r="C3" s="3"/>
      <c r="I3" s="4"/>
    </row>
    <row r="4" spans="2:9">
      <c r="B4" s="2"/>
      <c r="C4" s="3" t="s">
        <v>294</v>
      </c>
      <c r="I4" s="4"/>
    </row>
    <row r="5" spans="2:9">
      <c r="B5" s="2" t="s">
        <v>295</v>
      </c>
      <c r="C5" s="3"/>
      <c r="I5" s="4"/>
    </row>
    <row r="6" spans="2:9">
      <c r="B6" s="2" t="s">
        <v>300</v>
      </c>
      <c r="C6" s="3"/>
      <c r="I6" s="4"/>
    </row>
    <row r="7" spans="2:9">
      <c r="B7" s="2" t="s">
        <v>296</v>
      </c>
      <c r="C7" s="3"/>
      <c r="I7" s="4"/>
    </row>
    <row r="8" spans="2:9">
      <c r="B8" s="2" t="s">
        <v>297</v>
      </c>
      <c r="C8" s="3"/>
      <c r="I8" s="4"/>
    </row>
    <row r="9" spans="2:9">
      <c r="B9" s="2" t="s">
        <v>298</v>
      </c>
      <c r="C9" s="3"/>
      <c r="I9" s="4"/>
    </row>
    <row r="10" spans="2:9">
      <c r="B10" s="2"/>
      <c r="C10" s="3"/>
      <c r="I10" s="4"/>
    </row>
    <row r="11" spans="2:9">
      <c r="B11" s="2"/>
      <c r="C11" s="3"/>
      <c r="I11" s="4"/>
    </row>
    <row r="12" spans="2:9">
      <c r="B12" s="2"/>
      <c r="C12" s="3"/>
      <c r="I12" s="4"/>
    </row>
    <row r="13" spans="2:9">
      <c r="B13" s="2"/>
      <c r="C13" s="3"/>
      <c r="I13" s="4"/>
    </row>
    <row r="14" spans="2:9">
      <c r="B14" s="2"/>
      <c r="C14" s="3"/>
      <c r="I14" s="4"/>
    </row>
    <row r="15" spans="2:9">
      <c r="B15" s="2"/>
      <c r="C15" s="3"/>
      <c r="I15" s="4"/>
    </row>
    <row r="16" spans="2:9">
      <c r="B16" s="2"/>
      <c r="C16" s="3"/>
      <c r="I16" s="4"/>
    </row>
    <row r="17" spans="2:9">
      <c r="B17" s="2"/>
      <c r="C17" s="3"/>
      <c r="I17" s="4"/>
    </row>
    <row r="18" spans="2:9">
      <c r="B18" s="2"/>
      <c r="C18" s="3"/>
      <c r="I18" s="4"/>
    </row>
    <row r="19" spans="2:9">
      <c r="B19" s="2"/>
      <c r="C19" s="3"/>
      <c r="I19" s="4"/>
    </row>
    <row r="20" spans="2:9">
      <c r="B20" s="2"/>
      <c r="C20" s="3"/>
      <c r="I20" s="4"/>
    </row>
    <row r="21" spans="2:9">
      <c r="B21" s="2"/>
      <c r="C21" s="3"/>
      <c r="I21" s="4"/>
    </row>
    <row r="22" spans="2:9">
      <c r="B22" s="2"/>
      <c r="C22" s="3"/>
      <c r="I22" s="4"/>
    </row>
    <row r="23" spans="2:9">
      <c r="B23" s="2"/>
      <c r="C23" s="3"/>
      <c r="I23" s="4"/>
    </row>
    <row r="24" spans="2:9">
      <c r="B24" s="2"/>
      <c r="C24" s="3"/>
      <c r="I24" s="4"/>
    </row>
    <row r="25" spans="2:9">
      <c r="B25" s="2"/>
      <c r="C25" s="3"/>
      <c r="I25" s="4"/>
    </row>
    <row r="26" spans="2:9">
      <c r="B26" s="2"/>
      <c r="C26" s="3"/>
      <c r="I26" s="4"/>
    </row>
    <row r="27" spans="2:9">
      <c r="B27" s="2"/>
      <c r="C27" s="3"/>
      <c r="I27" s="4"/>
    </row>
    <row r="28" spans="2:9">
      <c r="B28" s="2"/>
      <c r="C28" s="3"/>
      <c r="I28" s="4"/>
    </row>
    <row r="29" spans="2:9">
      <c r="B29" s="2"/>
      <c r="C29" s="3"/>
      <c r="I29" s="4"/>
    </row>
    <row r="30" spans="2:9">
      <c r="B30" s="2"/>
      <c r="C30" s="3"/>
      <c r="I30" s="4"/>
    </row>
    <row r="31" spans="2:9">
      <c r="B31" s="2"/>
      <c r="C31" s="3"/>
      <c r="I31" s="4"/>
    </row>
    <row r="32" spans="2:9">
      <c r="B32" s="2"/>
      <c r="C32" s="3"/>
      <c r="G32" t="s">
        <v>225</v>
      </c>
      <c r="I32" s="4"/>
    </row>
    <row r="33" spans="2:9">
      <c r="B33" s="2"/>
      <c r="C33" s="3"/>
      <c r="I33" s="4"/>
    </row>
    <row r="34" spans="2:9">
      <c r="B34" s="2"/>
      <c r="C34" s="3"/>
      <c r="I34" s="4"/>
    </row>
    <row r="35" spans="2:9">
      <c r="B35" s="2"/>
      <c r="C35" s="3"/>
      <c r="I35" s="4"/>
    </row>
    <row r="36" spans="2:9">
      <c r="B36" s="2"/>
      <c r="C36" s="3"/>
      <c r="I36" s="4"/>
    </row>
    <row r="37" spans="2:9">
      <c r="B37" s="2"/>
      <c r="C37" s="3"/>
      <c r="I37" s="4"/>
    </row>
    <row r="38" spans="2:9">
      <c r="B38" s="2"/>
      <c r="C38" s="3"/>
      <c r="I38" s="4"/>
    </row>
    <row r="39" spans="2:9">
      <c r="B39" s="2"/>
      <c r="C39" s="3"/>
      <c r="I39" s="4"/>
    </row>
    <row r="40" spans="2:9">
      <c r="B40" s="2"/>
      <c r="C40" s="3"/>
      <c r="I40" s="4"/>
    </row>
    <row r="41" spans="2:9">
      <c r="B41" s="2"/>
      <c r="C41" s="3"/>
      <c r="F41" s="63"/>
      <c r="I41" s="4"/>
    </row>
    <row r="42" spans="2:9">
      <c r="B42" s="2"/>
      <c r="C42" s="3"/>
      <c r="E42" t="s">
        <v>195</v>
      </c>
      <c r="I42" s="4"/>
    </row>
    <row r="43" spans="2:9">
      <c r="B43" s="2"/>
      <c r="C43" s="3"/>
      <c r="F43" t="s">
        <v>196</v>
      </c>
      <c r="I43" s="4"/>
    </row>
    <row r="44" spans="2:9">
      <c r="B44" s="2"/>
      <c r="C44" s="3"/>
      <c r="F44" s="63"/>
      <c r="I44" s="4"/>
    </row>
    <row r="45" spans="2:9">
      <c r="B45" s="2"/>
      <c r="C45" s="3"/>
      <c r="E45" t="s">
        <v>224</v>
      </c>
      <c r="I45" s="4"/>
    </row>
    <row r="46" spans="2:9">
      <c r="B46" s="2"/>
      <c r="C46" s="3"/>
      <c r="I46" s="4"/>
    </row>
    <row r="47" spans="2:9">
      <c r="B47" s="2"/>
      <c r="C47" s="3"/>
      <c r="I47" s="4"/>
    </row>
    <row r="48" spans="2:9">
      <c r="B48" s="2"/>
      <c r="C48" s="3"/>
      <c r="I48" s="4"/>
    </row>
    <row r="49" spans="1:10" ht="13.5" thickBot="1">
      <c r="B49" s="65"/>
      <c r="C49" s="60"/>
      <c r="D49" s="60"/>
      <c r="E49" s="60"/>
      <c r="F49" s="60"/>
      <c r="G49" s="60"/>
      <c r="H49" s="60"/>
      <c r="I49" s="66"/>
    </row>
    <row r="50" spans="1:10" ht="13.5" thickTop="1">
      <c r="B50" s="3"/>
      <c r="C50" s="3"/>
      <c r="D50" s="3"/>
      <c r="E50" s="3"/>
      <c r="F50" s="3"/>
      <c r="G50" s="3"/>
      <c r="H50" s="3"/>
      <c r="I50" s="3"/>
    </row>
    <row r="51" spans="1:10">
      <c r="H51" s="3"/>
    </row>
    <row r="53" spans="1:10">
      <c r="B53" s="1"/>
      <c r="C53" s="1"/>
      <c r="D53" s="1"/>
      <c r="E53" s="1"/>
      <c r="F53" s="1"/>
      <c r="G53" s="1"/>
      <c r="H53" s="1"/>
      <c r="I53" s="1"/>
    </row>
    <row r="54" spans="1:10">
      <c r="A54" s="3"/>
      <c r="B54" s="3"/>
      <c r="C54" s="67"/>
      <c r="D54" s="67"/>
      <c r="E54" s="67"/>
      <c r="F54" s="67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3"/>
      <c r="B104" s="3"/>
      <c r="C104" s="3"/>
      <c r="D104" s="3"/>
      <c r="E104" s="3"/>
      <c r="F104" s="3"/>
      <c r="G104" s="3"/>
      <c r="H104" s="3"/>
      <c r="I104" s="3"/>
      <c r="J104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KAPAKU I BILANCIT</vt:lpstr>
      <vt:lpstr>AKTIVI - PASIVI</vt:lpstr>
      <vt:lpstr>PASQYRA E TE ARDHURAVE</vt:lpstr>
      <vt:lpstr>FLULSIMONETAR</vt:lpstr>
      <vt:lpstr>KAPITALI </vt:lpstr>
      <vt:lpstr>Fletë3</vt:lpstr>
      <vt:lpstr>INENTARI I AKTIVE AFAT GJAT</vt:lpstr>
      <vt:lpstr>KAPAKU I FUNDIT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dashi</cp:lastModifiedBy>
  <cp:lastPrinted>2012-02-20T05:48:26Z</cp:lastPrinted>
  <dcterms:created xsi:type="dcterms:W3CDTF">2009-04-29T10:07:52Z</dcterms:created>
  <dcterms:modified xsi:type="dcterms:W3CDTF">2014-07-17T22:43:43Z</dcterms:modified>
</cp:coreProperties>
</file>