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8800" windowHeight="12075" tabRatio="883"/>
  </bookViews>
  <sheets>
    <sheet name="1.Pasqyra e Performances Sig" sheetId="27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71" i="27"/>
  <c r="B71"/>
  <c r="D63"/>
  <c r="D73" s="1"/>
  <c r="B63"/>
  <c r="B73" s="1"/>
  <c r="D33"/>
  <c r="B33"/>
  <c r="D29"/>
  <c r="B29"/>
  <c r="B35" s="1"/>
  <c r="D22"/>
  <c r="B22"/>
  <c r="D10"/>
  <c r="D13" s="1"/>
  <c r="D18" s="1"/>
  <c r="B10"/>
  <c r="B13" s="1"/>
  <c r="B18" s="1"/>
  <c r="D35" l="1"/>
  <c r="D37" s="1"/>
  <c r="D53" s="1"/>
  <c r="D75" s="1"/>
  <c r="B37" l="1"/>
  <c r="B53" s="1"/>
  <c r="B75" s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<sst xmlns="http://schemas.openxmlformats.org/spreadsheetml/2006/main" count="421" uniqueCount="272">
  <si>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</si>
  <si>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</si>
  <si>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</si>
  <si>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</si>
  <si>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</si>
  <si>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</si>
  <si>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</si>
  <si>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</si>
  <si>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</si>
  <si>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</si>
  <si>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</si>
  <si>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</si>
  <si>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</si>
  <si>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</si>
  <si>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</si>
  <si>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</si>
  <si>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</si>
  <si>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</si>
  <si>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</si>
  <si>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</si>
  <si>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</si>
  <si>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</si>
  <si>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</si>
  <si>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</si>
  <si>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</si>
  <si>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</si>
  <si>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</si>
  <si>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</si>
  <si>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</si>
  <si>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</si>
  <si>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</si>
  <si>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</si>
  <si>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</si>
  <si>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</si>
  <si>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</si>
  <si>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</si>
  <si>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</si>
  <si>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</si>
  <si>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</si>
  <si>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</si>
  <si>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</si>
  <si>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</si>
  <si>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</si>
  <si>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</si>
  <si>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</si>
  <si>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</si>
  <si>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</si>
  <si>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</si>
  <si>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</si>
  <si>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</si>
  <si>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</si>
  <si>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</si>
  <si>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</si>
  <si>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</si>
  <si>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</si>
  <si>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</si>
  <si>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</si>
  <si>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</si>
  <si>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</si>
  <si>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</si>
  <si>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</si>
  <si>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</si>
  <si>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</si>
  <si>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</si>
  <si>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</si>
  <si>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</si>
  <si>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</si>
  <si>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</si>
  <si>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</si>
  <si>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</si>
  <si>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</si>
  <si>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</si>
  <si>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</si>
  <si>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</si>
  <si>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</si>
  <si>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</si>
  <si>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</si>
  <si>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</si>
  <si>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</si>
  <si>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</si>
  <si>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</si>
  <si>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</si>
  <si>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</si>
  <si>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</si>
  <si>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</si>
  <si>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</si>
  <si>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</si>
  <si>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</si>
  <si>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</si>
  <si>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</si>
  <si>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</si>
  <si>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</si>
  <si>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</si>
  <si>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</si>
  <si>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</si>
  <si>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</si>
  <si>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</si>
  <si>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</si>
  <si>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</si>
  <si>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</si>
  <si>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</si>
  <si>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</si>
  <si>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</si>
  <si>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</si>
  <si>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</si>
  <si>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</si>
  <si>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</si>
  <si>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</si>
  <si>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</si>
  <si>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</si>
  <si>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</si>
  <si>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</si>
  <si>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</si>
  <si>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</si>
  <si>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</si>
  <si>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</si>
  <si>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</si>
  <si>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</si>
  <si>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</si>
  <si>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</si>
  <si>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</si>
  <si>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</si>
  <si>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</si>
  <si>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</si>
  <si>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</si>
  <si>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</si>
  <si>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</si>
  <si>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</si>
  <si>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</si>
  <si>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</si>
  <si>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</si>
  <si>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</si>
  <si>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</si>
  <si>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</si>
  <si>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</si>
  <si>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</si>
  <si>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</si>
  <si>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</si>
  <si>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</si>
  <si>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</si>
  <si>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</si>
  <si>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</si>
  <si>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</si>
  <si>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</si>
  <si>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</si>
  <si>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</si>
  <si>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</si>
  <si>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</si>
  <si>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</si>
  <si>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</si>
  <si>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</si>
  <si>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</si>
  <si>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</si>
  <si>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</si>
  <si>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</si>
  <si>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</si>
  <si>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</si>
  <si>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</si>
  <si>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</si>
  <si>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</si>
  <si>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</si>
  <si>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</si>
  <si>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</si>
  <si>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</si>
  <si>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</si>
  <si>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</si>
  <si>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</si>
  <si>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</si>
  <si>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</si>
  <si>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</si>
  <si>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</si>
  <si>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</si>
  <si>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</si>
  <si>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</si>
  <si>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</si>
  <si>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</si>
  <si>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</si>
  <si>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</si>
  <si>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</si>
  <si>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</si>
  <si>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</si>
  <si>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</si>
  <si>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</si>
  <si>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</si>
  <si>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</si>
  <si>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</si>
  <si>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</si>
  <si>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</si>
  <si>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</si>
  <si>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</si>
  <si>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</si>
  <si>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</si>
  <si>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</si>
  <si>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</si>
  <si>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</si>
  <si>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</si>
  <si>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</si>
  <si>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</si>
  <si>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</si>
  <si>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</si>
  <si>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</si>
  <si>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</si>
  <si>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</si>
  <si>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</si>
  <si>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</si>
  <si>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</si>
  <si>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</si>
  <si>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</si>
  <si>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</si>
  <si>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</si>
  <si>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</si>
  <si>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</si>
  <si>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</si>
  <si>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</si>
  <si>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</si>
  <si>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</si>
  <si>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</si>
  <si>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</si>
  <si>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</si>
  <si>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</si>
  <si>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</si>
  <si>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</si>
  <si>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</si>
  <si>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Pasqyrat financiare te vitit</t>
  </si>
  <si>
    <t>Te ardhura te tjera gjitheperfshirese</t>
  </si>
  <si>
    <t>Shpenzime te tjera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</si>
  <si>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</si>
  <si>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</si>
  <si>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</si>
  <si>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</si>
  <si>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</si>
  <si>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</si>
  <si>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</si>
  <si>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</si>
  <si>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</si>
  <si>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</si>
  <si>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</si>
  <si>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</si>
  <si>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</si>
  <si>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</si>
  <si>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</si>
  <si>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</si>
  <si>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</si>
  <si>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E ardhura neto nga aktiviteti shites</t>
  </si>
  <si>
    <t>E ardhura neto nga instrumenta te tjere finaniare FHNPASH</t>
  </si>
  <si>
    <t>Fitime/(humbje) nga crregjistrimi i aktiveve te mbajtura me kosto te amortizuar</t>
  </si>
  <si>
    <t>Zhvleresimi neto i aktiveve financiare</t>
  </si>
  <si>
    <t xml:space="preserve">Shpenzime amortizimi </t>
  </si>
  <si>
    <t>Levizje ne rezerven per vleren e drejte (instrumenta kapitali)</t>
  </si>
  <si>
    <t>Te ardhura/(shpenzime) financiare neto</t>
  </si>
  <si>
    <t>Fitimi/(Humbja) e periudhes  (A)</t>
  </si>
  <si>
    <t>Prime te shkruara bruto</t>
  </si>
  <si>
    <t>Prime te ceduara risiguruesve</t>
  </si>
  <si>
    <t>E ardhura neto nga primi i sigurimit</t>
  </si>
  <si>
    <t>Ndryshimi ne rezerven per prime te paperfituara</t>
  </si>
  <si>
    <t>Ndryshimi ne rezerven per prime te ceduara risiguruesve</t>
  </si>
  <si>
    <t>Te ardhura neto nga primet</t>
  </si>
  <si>
    <t>Te ardhura neto</t>
  </si>
  <si>
    <t>Deme te sigurimit neto</t>
  </si>
  <si>
    <t>Kosto e marrjes ne sigurim</t>
  </si>
  <si>
    <t>Fitime/(humbje) nga kurset e kembimit</t>
  </si>
  <si>
    <t>Shpenzime administrative dhe marketingu</t>
  </si>
  <si>
    <t>Shoqeri Sigurimi e te ngjashme</t>
  </si>
  <si>
    <t>Deme te paguara</t>
  </si>
  <si>
    <t>Ndryshim ne rezerven e demeve te sigurimit dhe risigurimit</t>
  </si>
  <si>
    <t>Te ardhura nga interesi</t>
  </si>
  <si>
    <t>Shpenzime financiare</t>
  </si>
  <si>
    <t>Humbje dhe shpenzime te tjera</t>
  </si>
  <si>
    <t>Atlantik sha</t>
  </si>
  <si>
    <t>K11807008V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</si>
  <si>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(te ndryshme)</t>
    </r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</si>
  <si>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(Te ardhura/(shpenzime) financiare neto)</t>
    </r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</si>
</sst>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1"/>
      <color indexed="8"/>
      <name val="Times New Roman"/>
      <family val="1"/>
    </font>
    <font>
      <i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65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52" fillId="0" borderId="0" applyFont="0" applyFill="0" applyBorder="0" applyAlignment="0" applyProtection="0"/>
    <xf numFmtId="167" fontId="152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6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</cellStyleXfs>
  <cellXfs count="67">
    <xf numFmtId="0" fontId="0" fillId="0" borderId="0" xfId="0" applyNumberFormat="1" applyFill="1" applyBorder="1" applyAlignment="1" applyProtection="1"/>
    <xf numFmtId="169" fontId="144" fillId="34" borderId="0" xfId="215" applyNumberFormat="1" applyFont="1" applyFill="1" applyBorder="1" applyAlignment="1" applyProtection="1"/>
    <xf numFmtId="169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9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9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8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9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9" fontId="153" fillId="0" borderId="0" xfId="5402" applyNumberFormat="1" applyFont="1" applyFill="1" applyBorder="1" applyAlignment="1" applyProtection="1"/>
    <xf numFmtId="169" fontId="153" fillId="34" borderId="0" xfId="5402" applyNumberFormat="1" applyFont="1" applyFill="1" applyBorder="1" applyAlignment="1" applyProtection="1"/>
    <xf numFmtId="169" fontId="151" fillId="34" borderId="0" xfId="5402" applyNumberFormat="1" applyFont="1" applyFill="1" applyBorder="1" applyAlignment="1" applyProtection="1"/>
    <xf numFmtId="169" fontId="173" fillId="34" borderId="0" xfId="5402" applyNumberFormat="1" applyFont="1" applyFill="1" applyBorder="1" applyAlignment="1" applyProtection="1"/>
    <xf numFmtId="169" fontId="173" fillId="0" borderId="0" xfId="5402" applyNumberFormat="1" applyFont="1" applyFill="1" applyBorder="1" applyAlignment="1" applyProtection="1"/>
    <xf numFmtId="169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7" fillId="0" borderId="0" xfId="0" applyFont="1" applyAlignment="1"/>
    <xf numFmtId="169" fontId="175" fillId="0" borderId="0" xfId="215" applyNumberFormat="1" applyFont="1" applyFill="1" applyBorder="1" applyAlignment="1" applyProtection="1">
      <alignment horizontal="center"/>
    </xf>
    <xf numFmtId="0" fontId="183" fillId="0" borderId="0" xfId="6594" applyNumberFormat="1" applyFont="1" applyFill="1" applyBorder="1" applyAlignment="1" applyProtection="1">
      <alignment wrapText="1"/>
    </xf>
    <xf numFmtId="0" fontId="179" fillId="0" borderId="0" xfId="6594" applyNumberFormat="1" applyFont="1" applyFill="1" applyBorder="1" applyAlignment="1" applyProtection="1">
      <alignment wrapText="1"/>
    </xf>
    <xf numFmtId="0" fontId="176" fillId="0" borderId="0" xfId="6594" applyNumberFormat="1" applyFont="1" applyFill="1" applyBorder="1" applyAlignment="1" applyProtection="1">
      <alignment wrapText="1"/>
    </xf>
    <xf numFmtId="37" fontId="176" fillId="0" borderId="25" xfId="6594" applyNumberFormat="1" applyFont="1" applyFill="1" applyBorder="1" applyAlignment="1" applyProtection="1">
      <alignment wrapText="1"/>
    </xf>
    <xf numFmtId="0" fontId="179" fillId="62" borderId="0" xfId="6594" applyNumberFormat="1" applyFont="1" applyFill="1" applyBorder="1" applyAlignment="1" applyProtection="1">
      <alignment wrapText="1"/>
    </xf>
    <xf numFmtId="0" fontId="175" fillId="0" borderId="0" xfId="6594" applyNumberFormat="1" applyFont="1" applyFill="1" applyBorder="1" applyAlignment="1" applyProtection="1">
      <alignment wrapText="1"/>
    </xf>
    <xf numFmtId="0" fontId="186" fillId="0" borderId="0" xfId="6594" applyNumberFormat="1" applyFont="1" applyFill="1" applyBorder="1" applyAlignment="1" applyProtection="1">
      <alignment wrapText="1"/>
    </xf>
    <xf numFmtId="37" fontId="176" fillId="0" borderId="0" xfId="6594" applyNumberFormat="1" applyFont="1" applyFill="1" applyBorder="1" applyAlignment="1" applyProtection="1">
      <alignment wrapText="1"/>
    </xf>
    <xf numFmtId="0" fontId="185" fillId="0" borderId="0" xfId="6594" applyFont="1" applyBorder="1" applyAlignment="1">
      <alignment horizontal="left" vertical="center"/>
    </xf>
    <xf numFmtId="0" fontId="179" fillId="0" borderId="0" xfId="6594" applyNumberFormat="1" applyFont="1" applyFill="1" applyBorder="1" applyAlignment="1" applyProtection="1">
      <alignment horizontal="left" wrapText="1" indent="2"/>
    </xf>
    <xf numFmtId="0" fontId="1" fillId="0" borderId="0" xfId="6594"/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82 2 2" xfId="6595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1 2 2" xfId="6596"/>
    <cellStyle name="Normal 22" xfId="6588"/>
    <cellStyle name="Normal 22 2" xfId="6593"/>
    <cellStyle name="Normal 23" xfId="6592"/>
    <cellStyle name="Normal 23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9"/>
  <sheetViews>
    <sheetView showGridLines="0" tabSelected="1" topLeftCell="A16" workbookViewId="0">
      <selection activeCell="B37" sqref="B37"/>
    </sheetView>
  </sheetViews>
  <sheetFormatPr defaultColWidth="9.140625"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6.7109375" style="35" customWidth="1"/>
    <col min="7" max="8" width="11" style="36" bestFit="1" customWidth="1"/>
    <col min="9" max="9" width="14.140625" style="36" bestFit="1" customWidth="1"/>
    <col min="10" max="10" width="8" style="36" customWidth="1"/>
    <col min="11" max="11" width="14.140625" style="36" bestFit="1" customWidth="1"/>
    <col min="12" max="16384" width="9.140625" style="36"/>
  </cols>
  <sheetData>
    <row r="1" spans="1:6">
      <c r="A1" s="41" t="s">
        <v>223</v>
      </c>
      <c r="B1" s="35">
        <v>2020</v>
      </c>
      <c r="D1" s="35">
        <v>2019</v>
      </c>
    </row>
    <row r="2" spans="1:6">
      <c r="A2" s="42" t="s">
        <v>221</v>
      </c>
      <c r="B2" s="55" t="s">
        <v>268</v>
      </c>
      <c r="D2" s="55" t="s">
        <v>268</v>
      </c>
    </row>
    <row r="3" spans="1:6">
      <c r="A3" s="42" t="s">
        <v>222</v>
      </c>
      <c r="B3" s="55" t="s">
        <v>269</v>
      </c>
      <c r="D3" s="55" t="s">
        <v>269</v>
      </c>
    </row>
    <row r="4" spans="1:6">
      <c r="A4" s="41" t="s">
        <v>215</v>
      </c>
      <c r="B4" s="36"/>
      <c r="C4" s="36"/>
      <c r="D4" s="36"/>
      <c r="E4" s="36"/>
      <c r="F4" s="36"/>
    </row>
    <row r="5" spans="1:6">
      <c r="A5" s="54" t="s">
        <v>262</v>
      </c>
      <c r="B5" s="37" t="s">
        <v>210</v>
      </c>
      <c r="C5" s="37"/>
      <c r="D5" s="37" t="s">
        <v>210</v>
      </c>
      <c r="E5" s="47"/>
      <c r="F5" s="36"/>
    </row>
    <row r="6" spans="1:6">
      <c r="A6" s="40"/>
      <c r="B6" s="37" t="s">
        <v>211</v>
      </c>
      <c r="C6" s="37"/>
      <c r="D6" s="37" t="s">
        <v>212</v>
      </c>
      <c r="E6" s="47"/>
      <c r="F6" s="36"/>
    </row>
    <row r="7" spans="1:6">
      <c r="A7" s="56"/>
      <c r="B7" s="38"/>
      <c r="C7" s="39"/>
      <c r="D7" s="38"/>
      <c r="E7" s="46"/>
      <c r="F7" s="36"/>
    </row>
    <row r="8" spans="1:6">
      <c r="A8" s="57" t="s">
        <v>251</v>
      </c>
      <c r="B8" s="49">
        <v>1063948110</v>
      </c>
      <c r="C8" s="44"/>
      <c r="D8" s="49">
        <v>1036845809</v>
      </c>
      <c r="E8" s="43"/>
      <c r="F8" s="36"/>
    </row>
    <row r="9" spans="1:6">
      <c r="A9" s="57" t="s">
        <v>252</v>
      </c>
      <c r="B9" s="49">
        <v>-25242847</v>
      </c>
      <c r="C9" s="44"/>
      <c r="D9" s="49">
        <v>-19206730</v>
      </c>
      <c r="E9" s="43"/>
      <c r="F9" s="36"/>
    </row>
    <row r="10" spans="1:6">
      <c r="A10" s="58" t="s">
        <v>253</v>
      </c>
      <c r="B10" s="59">
        <f>SUM(B8:B9)</f>
        <v>1038705263</v>
      </c>
      <c r="C10" s="58"/>
      <c r="D10" s="59">
        <f>SUM(D8:D9)</f>
        <v>1017639079</v>
      </c>
      <c r="E10" s="43"/>
      <c r="F10" s="36"/>
    </row>
    <row r="11" spans="1:6">
      <c r="A11" s="57" t="s">
        <v>254</v>
      </c>
      <c r="B11" s="49">
        <v>-69535298</v>
      </c>
      <c r="C11" s="44"/>
      <c r="D11" s="49">
        <v>-96109353</v>
      </c>
      <c r="E11" s="43"/>
      <c r="F11" s="36"/>
    </row>
    <row r="12" spans="1:6">
      <c r="A12" s="57" t="s">
        <v>255</v>
      </c>
      <c r="B12" s="49">
        <v>0</v>
      </c>
      <c r="C12" s="44"/>
      <c r="D12" s="49">
        <v>0</v>
      </c>
      <c r="E12" s="43"/>
      <c r="F12" s="36"/>
    </row>
    <row r="13" spans="1:6">
      <c r="A13" s="58" t="s">
        <v>256</v>
      </c>
      <c r="B13" s="59">
        <f>SUM(B10:B12)</f>
        <v>969169965</v>
      </c>
      <c r="C13" s="58"/>
      <c r="D13" s="59">
        <f>SUM(D10:D12)</f>
        <v>921529726</v>
      </c>
      <c r="E13" s="43"/>
      <c r="F13" s="36"/>
    </row>
    <row r="14" spans="1:6">
      <c r="A14" s="57" t="s">
        <v>243</v>
      </c>
      <c r="B14" s="49">
        <v>0</v>
      </c>
      <c r="C14" s="44"/>
      <c r="D14" s="49">
        <v>0</v>
      </c>
      <c r="E14" s="43"/>
      <c r="F14" s="36"/>
    </row>
    <row r="15" spans="1:6">
      <c r="A15" s="57" t="s">
        <v>244</v>
      </c>
      <c r="B15" s="49">
        <v>0</v>
      </c>
      <c r="C15" s="44"/>
      <c r="D15" s="49">
        <v>0</v>
      </c>
      <c r="E15" s="43"/>
      <c r="F15" s="36"/>
    </row>
    <row r="16" spans="1:6">
      <c r="A16" s="57" t="s">
        <v>245</v>
      </c>
      <c r="B16" s="49">
        <v>0</v>
      </c>
      <c r="C16" s="44"/>
      <c r="D16" s="49">
        <v>0</v>
      </c>
      <c r="E16" s="43"/>
      <c r="F16" s="36"/>
    </row>
    <row r="17" spans="1:6">
      <c r="A17" s="60" t="s">
        <v>270</v>
      </c>
      <c r="B17" s="49">
        <v>29029383</v>
      </c>
      <c r="C17" s="44"/>
      <c r="D17" s="49">
        <v>73296356</v>
      </c>
      <c r="E17" s="43"/>
      <c r="F17" s="36"/>
    </row>
    <row r="18" spans="1:6">
      <c r="A18" s="58" t="s">
        <v>257</v>
      </c>
      <c r="B18" s="59">
        <f>SUM(B13:B17)</f>
        <v>998199348</v>
      </c>
      <c r="C18" s="58"/>
      <c r="D18" s="59">
        <f>SUM(D13:D17)</f>
        <v>994826082</v>
      </c>
      <c r="E18" s="43"/>
      <c r="F18" s="36"/>
    </row>
    <row r="19" spans="1:6">
      <c r="A19" s="61" t="s">
        <v>263</v>
      </c>
      <c r="B19" s="49">
        <v>-36100367</v>
      </c>
      <c r="C19" s="58"/>
      <c r="D19" s="49">
        <v>-747197946</v>
      </c>
      <c r="E19" s="43"/>
      <c r="F19" s="36"/>
    </row>
    <row r="20" spans="1:6">
      <c r="A20" s="61" t="s">
        <v>264</v>
      </c>
      <c r="B20" s="49">
        <v>-230930785</v>
      </c>
      <c r="C20" s="58"/>
      <c r="D20" s="49">
        <v>349720220</v>
      </c>
      <c r="E20" s="43"/>
      <c r="F20" s="36"/>
    </row>
    <row r="21" spans="1:6">
      <c r="A21" s="60" t="s">
        <v>213</v>
      </c>
      <c r="B21" s="49">
        <v>0</v>
      </c>
      <c r="C21" s="58"/>
      <c r="D21" s="49">
        <v>0</v>
      </c>
      <c r="E21" s="43"/>
      <c r="F21" s="36"/>
    </row>
    <row r="22" spans="1:6">
      <c r="A22" s="62" t="s">
        <v>258</v>
      </c>
      <c r="B22" s="59">
        <f>SUM(B19:B21)</f>
        <v>-267031152</v>
      </c>
      <c r="C22" s="58"/>
      <c r="D22" s="59">
        <f>SUM(D19:D21)</f>
        <v>-397477726</v>
      </c>
      <c r="E22" s="43"/>
      <c r="F22" s="36"/>
    </row>
    <row r="23" spans="1:6">
      <c r="A23" s="57" t="s">
        <v>259</v>
      </c>
      <c r="B23" s="49">
        <v>-310069274</v>
      </c>
      <c r="C23" s="44"/>
      <c r="D23" s="49">
        <v>-309696670</v>
      </c>
      <c r="E23" s="43"/>
      <c r="F23" s="36"/>
    </row>
    <row r="24" spans="1:6">
      <c r="A24" s="57" t="s">
        <v>246</v>
      </c>
      <c r="B24" s="49">
        <v>-103221840</v>
      </c>
      <c r="C24" s="44"/>
      <c r="D24" s="49">
        <v>-24496357</v>
      </c>
      <c r="E24" s="43"/>
      <c r="F24" s="36"/>
    </row>
    <row r="25" spans="1:6">
      <c r="A25" s="57" t="s">
        <v>261</v>
      </c>
      <c r="B25" s="49">
        <v>-235932206</v>
      </c>
      <c r="C25" s="44"/>
      <c r="D25" s="49">
        <v>-237821945</v>
      </c>
      <c r="E25" s="43"/>
      <c r="F25" s="36"/>
    </row>
    <row r="26" spans="1:6">
      <c r="A26" s="57" t="s">
        <v>247</v>
      </c>
      <c r="B26" s="49">
        <v>-11308791</v>
      </c>
      <c r="C26" s="44"/>
      <c r="D26" s="49">
        <v>-7430760</v>
      </c>
      <c r="E26" s="43"/>
      <c r="F26" s="36"/>
    </row>
    <row r="27" spans="1:6">
      <c r="A27" s="57" t="s">
        <v>225</v>
      </c>
      <c r="B27" s="49"/>
      <c r="C27" s="44"/>
      <c r="D27" s="49">
        <v>0</v>
      </c>
      <c r="E27" s="43"/>
      <c r="F27" s="36"/>
    </row>
    <row r="28" spans="1:6">
      <c r="A28" s="60" t="s">
        <v>271</v>
      </c>
      <c r="B28" s="49">
        <v>729809</v>
      </c>
      <c r="C28" s="44"/>
      <c r="D28" s="49">
        <v>-6044461</v>
      </c>
      <c r="E28" s="43"/>
      <c r="F28" s="36"/>
    </row>
    <row r="29" spans="1:6">
      <c r="A29" s="62" t="s">
        <v>267</v>
      </c>
      <c r="B29" s="59">
        <f>SUM(B23:B28)</f>
        <v>-659802302</v>
      </c>
      <c r="C29" s="57"/>
      <c r="D29" s="59">
        <f>SUM(D23:D28)</f>
        <v>-585490193</v>
      </c>
      <c r="E29" s="43"/>
      <c r="F29" s="36"/>
    </row>
    <row r="30" spans="1:6">
      <c r="A30" s="57" t="s">
        <v>265</v>
      </c>
      <c r="B30" s="49">
        <v>0</v>
      </c>
      <c r="C30" s="44"/>
      <c r="D30" s="49">
        <v>0</v>
      </c>
      <c r="E30" s="43"/>
      <c r="F30" s="36"/>
    </row>
    <row r="31" spans="1:6">
      <c r="A31" s="57" t="s">
        <v>266</v>
      </c>
      <c r="B31" s="49">
        <v>0</v>
      </c>
      <c r="C31" s="44"/>
      <c r="D31" s="49">
        <v>0</v>
      </c>
      <c r="E31" s="43"/>
      <c r="F31" s="36"/>
    </row>
    <row r="32" spans="1:6">
      <c r="A32" s="57" t="s">
        <v>260</v>
      </c>
      <c r="B32" s="49">
        <v>0</v>
      </c>
      <c r="C32" s="44"/>
      <c r="D32" s="49">
        <v>0</v>
      </c>
      <c r="E32" s="43"/>
      <c r="F32" s="36"/>
    </row>
    <row r="33" spans="1:6">
      <c r="A33" s="58" t="s">
        <v>249</v>
      </c>
      <c r="B33" s="59">
        <f>SUM(B30:B32)</f>
        <v>0</v>
      </c>
      <c r="C33" s="57"/>
      <c r="D33" s="59">
        <f>SUM(D30:D32)</f>
        <v>0</v>
      </c>
      <c r="E33" s="43"/>
      <c r="F33" s="36"/>
    </row>
    <row r="34" spans="1:6">
      <c r="A34" s="58"/>
      <c r="B34" s="63"/>
      <c r="C34" s="57"/>
      <c r="D34" s="63"/>
      <c r="E34" s="43"/>
      <c r="F34" s="36"/>
    </row>
    <row r="35" spans="1:6">
      <c r="A35" s="58" t="s">
        <v>214</v>
      </c>
      <c r="B35" s="63">
        <f>SUM(B33,B29,B22,B18)</f>
        <v>71365894</v>
      </c>
      <c r="C35" s="57"/>
      <c r="D35" s="63">
        <f>SUM(D33,D29,D22,D18)</f>
        <v>11858163</v>
      </c>
      <c r="E35" s="43"/>
      <c r="F35" s="36"/>
    </row>
    <row r="36" spans="1:6">
      <c r="A36" s="57" t="s">
        <v>26</v>
      </c>
      <c r="B36" s="49">
        <v>-14826274</v>
      </c>
      <c r="C36" s="44"/>
      <c r="D36" s="49">
        <v>-9675082</v>
      </c>
      <c r="E36" s="43"/>
      <c r="F36" s="36"/>
    </row>
    <row r="37" spans="1:6" ht="15" customHeight="1" thickBot="1">
      <c r="A37" s="58" t="s">
        <v>250</v>
      </c>
      <c r="B37" s="50">
        <f>SUM(B35:B36)</f>
        <v>56539620</v>
      </c>
      <c r="C37" s="50"/>
      <c r="D37" s="50">
        <f t="shared" ref="D37" si="0">SUM(D35:D36)</f>
        <v>2183081</v>
      </c>
      <c r="E37" s="43"/>
      <c r="F37" s="36"/>
    </row>
    <row r="38" spans="1:6" ht="15" customHeight="1" thickTop="1">
      <c r="A38" s="57"/>
      <c r="B38" s="57"/>
      <c r="C38" s="57"/>
      <c r="D38" s="57"/>
      <c r="E38" s="57"/>
      <c r="F38" s="36"/>
    </row>
    <row r="39" spans="1:6">
      <c r="A39" s="58" t="s">
        <v>226</v>
      </c>
      <c r="B39" s="58"/>
      <c r="C39" s="58"/>
      <c r="D39" s="58"/>
      <c r="E39" s="43"/>
      <c r="F39" s="36"/>
    </row>
    <row r="40" spans="1:6">
      <c r="A40" s="57" t="s">
        <v>227</v>
      </c>
      <c r="B40" s="49"/>
      <c r="C40" s="44"/>
      <c r="D40" s="49"/>
      <c r="E40" s="43"/>
      <c r="F40" s="36"/>
    </row>
    <row r="41" spans="1:6">
      <c r="A41" s="57" t="s">
        <v>228</v>
      </c>
      <c r="B41" s="49"/>
      <c r="C41" s="44"/>
      <c r="D41" s="49"/>
      <c r="E41" s="43"/>
      <c r="F41" s="36"/>
    </row>
    <row r="42" spans="1:6">
      <c r="A42" s="57"/>
      <c r="B42" s="64"/>
      <c r="C42" s="64"/>
      <c r="D42" s="64"/>
      <c r="E42" s="43"/>
      <c r="F42" s="36"/>
    </row>
    <row r="43" spans="1:6">
      <c r="A43" s="58" t="s">
        <v>229</v>
      </c>
      <c r="B43" s="36"/>
      <c r="C43" s="36"/>
      <c r="D43" s="36"/>
      <c r="E43" s="48"/>
      <c r="F43" s="36"/>
    </row>
    <row r="44" spans="1:6">
      <c r="A44" s="57" t="s">
        <v>230</v>
      </c>
      <c r="B44" s="45"/>
      <c r="C44" s="45"/>
      <c r="D44" s="45"/>
      <c r="E44" s="48"/>
      <c r="F44" s="36"/>
    </row>
    <row r="45" spans="1:6">
      <c r="A45" s="65" t="s">
        <v>231</v>
      </c>
      <c r="B45" s="49"/>
      <c r="C45" s="44"/>
      <c r="D45" s="49"/>
      <c r="E45" s="43"/>
      <c r="F45" s="36"/>
    </row>
    <row r="46" spans="1:6">
      <c r="A46" s="65" t="s">
        <v>232</v>
      </c>
      <c r="B46" s="49"/>
      <c r="C46" s="44"/>
      <c r="D46" s="49"/>
      <c r="E46" s="43"/>
      <c r="F46" s="36"/>
    </row>
    <row r="47" spans="1:6">
      <c r="A47" s="64"/>
      <c r="B47" s="64"/>
      <c r="C47" s="64"/>
      <c r="D47" s="64"/>
      <c r="E47" s="43"/>
      <c r="F47" s="36"/>
    </row>
    <row r="48" spans="1:6">
      <c r="A48" s="57" t="s">
        <v>233</v>
      </c>
      <c r="B48" s="36"/>
      <c r="C48" s="36"/>
      <c r="D48" s="36"/>
      <c r="E48" s="48"/>
      <c r="F48" s="36"/>
    </row>
    <row r="49" spans="1:6">
      <c r="A49" s="65" t="s">
        <v>231</v>
      </c>
      <c r="B49" s="49"/>
      <c r="C49" s="44"/>
      <c r="D49" s="49"/>
      <c r="E49" s="36"/>
      <c r="F49" s="36"/>
    </row>
    <row r="50" spans="1:6">
      <c r="A50" s="65" t="s">
        <v>232</v>
      </c>
      <c r="B50" s="49"/>
      <c r="C50" s="44"/>
      <c r="D50" s="49"/>
      <c r="E50" s="36"/>
      <c r="F50" s="36"/>
    </row>
    <row r="51" spans="1:6">
      <c r="B51" s="36"/>
      <c r="C51" s="36"/>
      <c r="D51" s="36"/>
      <c r="E51" s="36"/>
    </row>
    <row r="53" spans="1:6">
      <c r="A53" s="58" t="s">
        <v>234</v>
      </c>
      <c r="B53" s="51">
        <f>B37</f>
        <v>56539620</v>
      </c>
      <c r="D53" s="51">
        <f>D37</f>
        <v>2183081</v>
      </c>
    </row>
    <row r="54" spans="1:6" s="35" customFormat="1">
      <c r="A54" s="58"/>
    </row>
    <row r="55" spans="1:6" s="35" customFormat="1">
      <c r="A55" s="56" t="s">
        <v>224</v>
      </c>
    </row>
    <row r="56" spans="1:6" s="35" customFormat="1">
      <c r="A56" s="58"/>
    </row>
    <row r="57" spans="1:6" s="35" customFormat="1">
      <c r="A57" s="58" t="s">
        <v>235</v>
      </c>
    </row>
    <row r="58" spans="1:6" s="35" customFormat="1">
      <c r="A58" s="57" t="s">
        <v>236</v>
      </c>
      <c r="B58" s="49"/>
      <c r="C58" s="44"/>
      <c r="D58" s="49"/>
    </row>
    <row r="59" spans="1:6" s="35" customFormat="1">
      <c r="A59" s="57" t="s">
        <v>218</v>
      </c>
      <c r="B59" s="49"/>
      <c r="C59" s="44"/>
      <c r="D59" s="49"/>
    </row>
    <row r="60" spans="1:6" s="35" customFormat="1">
      <c r="A60" s="57" t="s">
        <v>248</v>
      </c>
      <c r="B60" s="49"/>
      <c r="C60" s="44"/>
      <c r="D60" s="49"/>
    </row>
    <row r="61" spans="1:6" s="35" customFormat="1">
      <c r="A61" s="60" t="s">
        <v>213</v>
      </c>
      <c r="B61" s="49"/>
      <c r="C61" s="44"/>
      <c r="D61" s="49"/>
    </row>
    <row r="62" spans="1:6" s="35" customFormat="1">
      <c r="A62" s="57" t="s">
        <v>237</v>
      </c>
      <c r="B62" s="49"/>
      <c r="C62" s="44"/>
      <c r="D62" s="49"/>
    </row>
    <row r="63" spans="1:6" s="35" customFormat="1">
      <c r="A63" s="58" t="s">
        <v>220</v>
      </c>
      <c r="B63" s="51">
        <f>SUM(B58:B62)</f>
        <v>0</v>
      </c>
      <c r="D63" s="51">
        <f>SUM(D58:D62)</f>
        <v>0</v>
      </c>
    </row>
    <row r="64" spans="1:6" s="35" customFormat="1">
      <c r="A64" s="66"/>
    </row>
    <row r="65" spans="1:4" s="35" customFormat="1">
      <c r="A65" s="58" t="s">
        <v>238</v>
      </c>
    </row>
    <row r="66" spans="1:4" s="35" customFormat="1">
      <c r="A66" s="57" t="s">
        <v>216</v>
      </c>
      <c r="B66" s="49"/>
      <c r="C66" s="44"/>
      <c r="D66" s="49"/>
    </row>
    <row r="67" spans="1:4" s="35" customFormat="1">
      <c r="A67" s="57" t="s">
        <v>217</v>
      </c>
      <c r="B67" s="49"/>
      <c r="C67" s="44"/>
      <c r="D67" s="49"/>
    </row>
    <row r="68" spans="1:4" s="35" customFormat="1">
      <c r="A68" s="57" t="s">
        <v>239</v>
      </c>
      <c r="B68" s="49"/>
      <c r="C68" s="44"/>
      <c r="D68" s="49"/>
    </row>
    <row r="69" spans="1:4" s="35" customFormat="1">
      <c r="A69" s="60" t="s">
        <v>213</v>
      </c>
      <c r="B69" s="49"/>
      <c r="C69" s="44"/>
      <c r="D69" s="49"/>
    </row>
    <row r="70" spans="1:4" s="35" customFormat="1">
      <c r="A70" s="57" t="s">
        <v>240</v>
      </c>
      <c r="B70" s="49"/>
      <c r="C70" s="44"/>
      <c r="D70" s="49"/>
    </row>
    <row r="71" spans="1:4" s="35" customFormat="1">
      <c r="A71" s="58" t="s">
        <v>220</v>
      </c>
      <c r="B71" s="51">
        <f>SUM(B66:B70)</f>
        <v>0</v>
      </c>
      <c r="D71" s="51">
        <f>SUM(D66:D70)</f>
        <v>0</v>
      </c>
    </row>
    <row r="72" spans="1:4" s="35" customFormat="1">
      <c r="A72" s="66"/>
    </row>
    <row r="73" spans="1:4" s="35" customFormat="1">
      <c r="A73" s="58" t="s">
        <v>241</v>
      </c>
      <c r="B73" s="51">
        <f>SUM(B63,B71)</f>
        <v>0</v>
      </c>
      <c r="D73" s="51">
        <f>SUM(D63,D71)</f>
        <v>0</v>
      </c>
    </row>
    <row r="74" spans="1:4" s="35" customFormat="1">
      <c r="A74" s="66"/>
      <c r="B74" s="51"/>
      <c r="D74" s="51"/>
    </row>
    <row r="75" spans="1:4" s="35" customFormat="1" ht="15.75" thickBot="1">
      <c r="A75" s="58" t="s">
        <v>242</v>
      </c>
      <c r="B75" s="52">
        <f>B73+B53</f>
        <v>56539620</v>
      </c>
      <c r="D75" s="52">
        <f>D73+D53</f>
        <v>2183081</v>
      </c>
    </row>
    <row r="76" spans="1:4" s="35" customFormat="1" ht="15.75" thickTop="1">
      <c r="A76" s="57"/>
    </row>
    <row r="77" spans="1:4" s="35" customFormat="1">
      <c r="A77" s="56" t="s">
        <v>219</v>
      </c>
    </row>
    <row r="78" spans="1:4" s="35" customFormat="1">
      <c r="A78" s="57" t="s">
        <v>227</v>
      </c>
      <c r="B78" s="53"/>
      <c r="D78" s="53"/>
    </row>
    <row r="79" spans="1:4" s="35" customFormat="1">
      <c r="A79" s="57" t="s">
        <v>228</v>
      </c>
      <c r="B79" s="53"/>
      <c r="D79" s="53"/>
    </row>
  </sheetData>
  <pageMargins left="0.70866141732283472" right="0.70866141732283472" top="0.74803149606299213" bottom="0.74803149606299213" header="0.31496062992125984" footer="0.31496062992125984"/>
  <pageSetup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Performances Sig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2021-08-01T05:23:22Z</dcterms:modified>
</cp:coreProperties>
</file>