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Admin\Desktop\"/>
    </mc:Choice>
  </mc:AlternateContent>
  <bookViews>
    <workbookView xWindow="0" yWindow="0" windowWidth="20490" windowHeight="7755" activeTab="1"/>
  </bookViews>
  <sheets>
    <sheet name="Kapaku" sheetId="3" r:id="rId1"/>
    <sheet name="Pozicioni" sheetId="1" r:id="rId2"/>
    <sheet name="Performanca" sheetId="2" r:id="rId3"/>
    <sheet name="TeArdhuraGjitheperfshirese" sheetId="6" r:id="rId4"/>
    <sheet name="CASH-Flow" sheetId="4" r:id="rId5"/>
    <sheet name="Kapitali" sheetId="5" r:id="rId6"/>
    <sheet name="AQT" sheetId="8" state="hidden" r:id="rId7"/>
    <sheet name="Shenime1" sheetId="9" r:id="rId8"/>
    <sheet name="Shenime2" sheetId="10" r:id="rId9"/>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51" i="10" l="1"/>
  <c r="J50" i="10"/>
  <c r="J49" i="10"/>
  <c r="J45" i="10"/>
  <c r="J44" i="10"/>
  <c r="J43" i="10"/>
  <c r="J52" i="10" l="1"/>
  <c r="J46" i="10"/>
  <c r="J55" i="10" l="1"/>
  <c r="D115" i="10"/>
  <c r="D114" i="10"/>
  <c r="B114" i="10"/>
  <c r="B115" i="10"/>
  <c r="D106" i="10"/>
  <c r="B106" i="10"/>
  <c r="D93" i="10"/>
  <c r="B93" i="10"/>
  <c r="D116" i="10" l="1"/>
  <c r="E15" i="4"/>
  <c r="B83" i="10" l="1"/>
  <c r="H46" i="10"/>
  <c r="B33" i="1"/>
  <c r="H54" i="10"/>
  <c r="F54" i="10"/>
  <c r="D54" i="10"/>
  <c r="B54" i="10"/>
  <c r="H52" i="10"/>
  <c r="F52" i="10"/>
  <c r="D52" i="10"/>
  <c r="B52" i="10"/>
  <c r="F46" i="10"/>
  <c r="D46" i="10"/>
  <c r="B46" i="10"/>
  <c r="B120" i="10"/>
  <c r="B116" i="10"/>
  <c r="D83" i="10"/>
  <c r="D77" i="10"/>
  <c r="B77" i="10"/>
  <c r="D66" i="10"/>
  <c r="B66" i="10"/>
  <c r="D33" i="1"/>
  <c r="B55" i="1"/>
  <c r="D55" i="1"/>
  <c r="B75" i="1"/>
  <c r="D75" i="1"/>
  <c r="B92" i="1"/>
  <c r="D92" i="1"/>
  <c r="B107" i="1"/>
  <c r="B109" i="1" s="1"/>
  <c r="D107" i="1"/>
  <c r="D109" i="1" s="1"/>
  <c r="C17" i="6"/>
  <c r="B17" i="6"/>
  <c r="H21" i="8"/>
  <c r="F21" i="8"/>
  <c r="D21" i="8"/>
  <c r="B21" i="8"/>
  <c r="H19" i="8"/>
  <c r="F19" i="8"/>
  <c r="D19" i="8"/>
  <c r="B19" i="8"/>
  <c r="J18" i="8"/>
  <c r="J17" i="8"/>
  <c r="J16" i="8"/>
  <c r="H13" i="8"/>
  <c r="F13" i="8"/>
  <c r="D13" i="8"/>
  <c r="D22" i="8" s="1"/>
  <c r="B13" i="8"/>
  <c r="J12" i="8"/>
  <c r="J11" i="8"/>
  <c r="J10" i="8"/>
  <c r="J21" i="8" s="1"/>
  <c r="J35" i="5"/>
  <c r="H35" i="5"/>
  <c r="G35" i="5"/>
  <c r="F35" i="5"/>
  <c r="E35" i="5"/>
  <c r="D35" i="5"/>
  <c r="C35" i="5"/>
  <c r="B35" i="5"/>
  <c r="I35" i="5" s="1"/>
  <c r="K35" i="5" s="1"/>
  <c r="I34" i="5"/>
  <c r="K34" i="5"/>
  <c r="I33" i="5"/>
  <c r="K33" i="5"/>
  <c r="I32" i="5"/>
  <c r="K32" i="5"/>
  <c r="I31" i="5"/>
  <c r="K31" i="5"/>
  <c r="J30" i="5"/>
  <c r="H30" i="5"/>
  <c r="G30" i="5"/>
  <c r="F30" i="5"/>
  <c r="E30" i="5"/>
  <c r="D30" i="5"/>
  <c r="C30" i="5"/>
  <c r="I29" i="5"/>
  <c r="K29" i="5" s="1"/>
  <c r="I28" i="5"/>
  <c r="K28" i="5" s="1"/>
  <c r="K27" i="5"/>
  <c r="K26" i="5"/>
  <c r="I26" i="5"/>
  <c r="I25" i="5"/>
  <c r="K25" i="5" s="1"/>
  <c r="J22" i="5"/>
  <c r="H22" i="5"/>
  <c r="G22" i="5"/>
  <c r="F22" i="5"/>
  <c r="E22" i="5"/>
  <c r="D22" i="5"/>
  <c r="C22" i="5"/>
  <c r="B22" i="5"/>
  <c r="I21" i="5"/>
  <c r="K21" i="5" s="1"/>
  <c r="I20" i="5"/>
  <c r="K20" i="5" s="1"/>
  <c r="I19" i="5"/>
  <c r="K19" i="5" s="1"/>
  <c r="I18" i="5"/>
  <c r="K18" i="5" s="1"/>
  <c r="J17" i="5"/>
  <c r="J24" i="5" s="1"/>
  <c r="J37" i="5" s="1"/>
  <c r="G17" i="5"/>
  <c r="F17" i="5"/>
  <c r="D17" i="5"/>
  <c r="C17" i="5"/>
  <c r="I17" i="5" s="1"/>
  <c r="I16" i="5"/>
  <c r="K16" i="5" s="1"/>
  <c r="I15" i="5"/>
  <c r="K15" i="5" s="1"/>
  <c r="K14" i="5"/>
  <c r="I13" i="5"/>
  <c r="K13" i="5" s="1"/>
  <c r="J12" i="5"/>
  <c r="H12" i="5"/>
  <c r="G12" i="5"/>
  <c r="F12" i="5"/>
  <c r="F24" i="5" s="1"/>
  <c r="F37" i="5" s="1"/>
  <c r="E12" i="5"/>
  <c r="D12" i="5"/>
  <c r="D24" i="5" s="1"/>
  <c r="D37" i="5" s="1"/>
  <c r="C12" i="5"/>
  <c r="B12" i="5"/>
  <c r="I11" i="5"/>
  <c r="K11" i="5" s="1"/>
  <c r="K10" i="5"/>
  <c r="B22" i="8"/>
  <c r="J19" i="8"/>
  <c r="C24" i="5"/>
  <c r="C37" i="5" s="1"/>
  <c r="E37" i="5"/>
  <c r="E64" i="4"/>
  <c r="C64" i="4"/>
  <c r="E49" i="4"/>
  <c r="D55" i="2"/>
  <c r="B55" i="2"/>
  <c r="D42" i="2"/>
  <c r="D47" i="2" s="1"/>
  <c r="D57" i="2" s="1"/>
  <c r="B42" i="2"/>
  <c r="B47" i="2" s="1"/>
  <c r="B57" i="2" s="1"/>
  <c r="C11" i="4" s="1"/>
  <c r="F22" i="8" l="1"/>
  <c r="H22" i="8"/>
  <c r="I12" i="5"/>
  <c r="K12" i="5" s="1"/>
  <c r="J54" i="10"/>
  <c r="B55" i="10"/>
  <c r="D55" i="10"/>
  <c r="H55" i="10"/>
  <c r="F55" i="10"/>
  <c r="I30" i="5"/>
  <c r="K30" i="5" s="1"/>
  <c r="I22" i="5"/>
  <c r="K22" i="5" s="1"/>
  <c r="H24" i="5"/>
  <c r="H37" i="5" s="1"/>
  <c r="K17" i="5"/>
  <c r="B94" i="1"/>
  <c r="B111" i="1" s="1"/>
  <c r="D94" i="1"/>
  <c r="D111" i="1" s="1"/>
  <c r="C49" i="4"/>
  <c r="D57" i="1"/>
  <c r="B57" i="1"/>
  <c r="E11" i="4"/>
  <c r="E37" i="4" s="1"/>
  <c r="C10" i="6"/>
  <c r="C19" i="6" s="1"/>
  <c r="B10" i="6"/>
  <c r="B19" i="6" s="1"/>
  <c r="J13" i="8"/>
  <c r="J22" i="8" s="1"/>
  <c r="E66" i="4" l="1"/>
  <c r="E69" i="4" s="1"/>
  <c r="D113" i="1"/>
  <c r="B113" i="1"/>
  <c r="C37" i="4"/>
  <c r="C66" i="4" s="1"/>
  <c r="I24" i="5"/>
  <c r="K24" i="5" s="1"/>
  <c r="B37" i="5"/>
  <c r="I37" i="5" s="1"/>
  <c r="K37" i="5" s="1"/>
  <c r="C67" i="4" l="1"/>
  <c r="E72" i="4"/>
  <c r="C69" i="4"/>
  <c r="C72" i="4" s="1"/>
</calcChain>
</file>

<file path=xl/sharedStrings.xml><?xml version="1.0" encoding="utf-8"?>
<sst xmlns="http://schemas.openxmlformats.org/spreadsheetml/2006/main" count="511" uniqueCount="386">
  <si>
    <t>AKTIVET</t>
  </si>
  <si>
    <t>Detyrime totale</t>
  </si>
  <si>
    <t>Kapitali dhe Rezervat</t>
  </si>
  <si>
    <t>Primi i lidhur me kapitalin</t>
  </si>
  <si>
    <t>TOTALI I DETYRIMEVE DHE KAPITALIT</t>
  </si>
  <si>
    <t>Provizione</t>
  </si>
  <si>
    <t>Pasqyra e Pozicionit Financiar</t>
  </si>
  <si>
    <t>NIPT -i</t>
  </si>
  <si>
    <t>Adresa e Selise</t>
  </si>
  <si>
    <t>Data e krijimit</t>
  </si>
  <si>
    <t>Nr. i  Regjistrit  Tregetar</t>
  </si>
  <si>
    <t>Veprimtaria  Kryesore</t>
  </si>
  <si>
    <t>P A S Q Y R A T     F I N A N C I A R E</t>
  </si>
  <si>
    <t>Viti   2019</t>
  </si>
  <si>
    <t>Pasqyra Financiare jane te shprehura ne</t>
  </si>
  <si>
    <t>Leke</t>
  </si>
  <si>
    <t>Pasqyra Financiare jane te rumbullakosura ne</t>
  </si>
  <si>
    <t xml:space="preserve">  Periudha  Kontabel e Pasqyrave Financiare</t>
  </si>
  <si>
    <t>Nga</t>
  </si>
  <si>
    <t>01.01.2019</t>
  </si>
  <si>
    <t>Deri</t>
  </si>
  <si>
    <t>31.12.2019</t>
  </si>
  <si>
    <t xml:space="preserve">  Data  e  mbylljes se Pasqyrave Financiare</t>
  </si>
  <si>
    <t>Pasqyrat financiare te vitit</t>
  </si>
  <si>
    <t>emri nga sistemi</t>
  </si>
  <si>
    <t>NIPT nga sistemi</t>
  </si>
  <si>
    <t>Lek/Mije Lek/Miljon Lek</t>
  </si>
  <si>
    <t>Periudha</t>
  </si>
  <si>
    <t>Raportuese</t>
  </si>
  <si>
    <t>Para ardhese</t>
  </si>
  <si>
    <t>Aktive afatshkurtra</t>
  </si>
  <si>
    <t xml:space="preserve">Mjete monetare </t>
  </si>
  <si>
    <t>Investime</t>
  </si>
  <si>
    <t>Ne tituj pronesie te njesive ekonomike brenda grupit *</t>
  </si>
  <si>
    <t>Ne tituj pronesie te njesive ekonomike ku ka interesa pjesmarrese</t>
  </si>
  <si>
    <t>aksione te veta</t>
  </si>
  <si>
    <t>Te tjera financiare</t>
  </si>
  <si>
    <t>Te drejta te arketueshme</t>
  </si>
  <si>
    <t>Nga aktiviteti i shfrytezimit</t>
  </si>
  <si>
    <t>Nga njesite ekonomike brenda grupit *</t>
  </si>
  <si>
    <t>Nga njesite ekonomike ku ka interesa pjesmarrese</t>
  </si>
  <si>
    <t>Te tjera</t>
  </si>
  <si>
    <t>Kapital i nenshkruar i papaguar</t>
  </si>
  <si>
    <t xml:space="preserve">Inventaret </t>
  </si>
  <si>
    <t>Lende e pare dhe materiale te konsumueshme</t>
  </si>
  <si>
    <t>Prodhime ne proces dhe gjysemprodukte</t>
  </si>
  <si>
    <t>Produkte te gatshme</t>
  </si>
  <si>
    <t>Mallra</t>
  </si>
  <si>
    <t>Aktive biologjike (gje e gjalle ne rritje dhe majmeri)</t>
  </si>
  <si>
    <t>AAGJM te mbajtura per shitje</t>
  </si>
  <si>
    <t>Parapagime per inventar</t>
  </si>
  <si>
    <t>Shpenzime te shtyra</t>
  </si>
  <si>
    <t>Te arketueshme nga te ardhura te konstatuara</t>
  </si>
  <si>
    <t>Totali i aktiveve afatshkurtra</t>
  </si>
  <si>
    <t xml:space="preserve">Aktive afatgjate </t>
  </si>
  <si>
    <t>Aktive financiare</t>
  </si>
  <si>
    <t>Tituj pronesie te njesive ekonomike brenda grupit *</t>
  </si>
  <si>
    <t>Tituj pronesie te njesive ekonomike ku ka interesa pjesmarrese</t>
  </si>
  <si>
    <t>Tituj te huadhenies ne njesite ekonomike brenda grupit *</t>
  </si>
  <si>
    <t>Tituj te huadhenies ne njesite ekonomike ku ka interesa pjesmarrese</t>
  </si>
  <si>
    <t>Tituj te tjere te mbajtur si aktive afatgjata</t>
  </si>
  <si>
    <t>Tituj te tjere te huadhenies</t>
  </si>
  <si>
    <t>Aktive materiale</t>
  </si>
  <si>
    <t>Toka dhe ndertesa</t>
  </si>
  <si>
    <t>Impiante dhe makineri</t>
  </si>
  <si>
    <t>Te tjera instalime dhe pajisje</t>
  </si>
  <si>
    <t>AAGJM te mbajtura per investim</t>
  </si>
  <si>
    <t>Parapagime per aktive materiale dhe ne proces</t>
  </si>
  <si>
    <t>Aktivet biologjike</t>
  </si>
  <si>
    <t>Aktive jo materiale</t>
  </si>
  <si>
    <t>Koncensione, patenta, licensa, makra tregtare, te drejta dhe aktive te ngjashme</t>
  </si>
  <si>
    <t>Emri i mire</t>
  </si>
  <si>
    <t>Parapagime per AAJM</t>
  </si>
  <si>
    <t>Aktivet tatimore te shtyra</t>
  </si>
  <si>
    <t>Totali i aktiveve afatgjata</t>
  </si>
  <si>
    <t>TOTALI I AKTIVEVE</t>
  </si>
  <si>
    <t>DETYRIMET DHE KAPITALI</t>
  </si>
  <si>
    <t>Detyrime afatshkurtra</t>
  </si>
  <si>
    <t>Titujt e huamarrjes</t>
  </si>
  <si>
    <t>Detyrime ndaj institucioneve te kredise</t>
  </si>
  <si>
    <t>Aktetime ne avance per porosi</t>
  </si>
  <si>
    <t>Te pagueshme per aktivitetin e shfrytezimit</t>
  </si>
  <si>
    <t>Deftesa te pagueshme</t>
  </si>
  <si>
    <t>Te pagueshme ndaj njesive ekonomike brenda grupit *</t>
  </si>
  <si>
    <t>Te pagueshme ndaj njesive ekonomike ku ka interesa pjesmarrese</t>
  </si>
  <si>
    <t>Te pagueshme ndaj punonjesve dhe sigurimeve shoqerore/shendetsore</t>
  </si>
  <si>
    <t>Te pagueshme per detyrime tatimore</t>
  </si>
  <si>
    <t>Te tjera te pagueshme</t>
  </si>
  <si>
    <t>Te pagueshme per shpenzime te konstatuara</t>
  </si>
  <si>
    <t>Te ardhura te shtyra</t>
  </si>
  <si>
    <t>Totali i detyrimeve afatshkurta</t>
  </si>
  <si>
    <t>Detyrime afatgjata</t>
  </si>
  <si>
    <t>Provizione per pensione</t>
  </si>
  <si>
    <t>Provizione te tjera</t>
  </si>
  <si>
    <t>Detyrime tatimore te shtyra</t>
  </si>
  <si>
    <t>Totali i detyrimeve afatgjata</t>
  </si>
  <si>
    <t>Kapitali  i nenshkruar</t>
  </si>
  <si>
    <t>Rezerva rivleresimi</t>
  </si>
  <si>
    <t>Rezerva te tjera</t>
  </si>
  <si>
    <t>Rezerva ligjore</t>
  </si>
  <si>
    <t>Rezerva statutore</t>
  </si>
  <si>
    <t>Diferenca nga perkthimi i monedhes ne veprimtari te huaja</t>
  </si>
  <si>
    <t>Fitimi/(humbja) e pashperndare</t>
  </si>
  <si>
    <t>Fitimi/(humbja) e periudhes</t>
  </si>
  <si>
    <t>Totali i kapitalit qe i takon pronareve njesise ekonomike</t>
  </si>
  <si>
    <t>Interesa jo-kontrollues</t>
  </si>
  <si>
    <t xml:space="preserve">Totali i kapitalit </t>
  </si>
  <si>
    <t>Check</t>
  </si>
  <si>
    <t>* ne rastin e pasqyrave financiare te konsoliduara llogarite me njesite ekonomike brenda grupit eliminohen dhe nuk paraqiten ne pasqyren e pozicionit financiar</t>
  </si>
  <si>
    <r>
      <t xml:space="preserve">Pasqyra e Performances </t>
    </r>
    <r>
      <rPr>
        <b/>
        <i/>
        <sz val="11"/>
        <color indexed="8"/>
        <rFont val="Times New Roman"/>
        <family val="1"/>
        <charset val="238"/>
      </rPr>
      <t>(sipas natyres)</t>
    </r>
  </si>
  <si>
    <t>Te ardhurat nga aktiviteti i shfrytezimit</t>
  </si>
  <si>
    <t>Udhezime</t>
  </si>
  <si>
    <t>Te ardhurat nga aktiviteti kryesor</t>
  </si>
  <si>
    <t>Ky do jete kodi NACE Rev.2 sipas te dhenave te regjistrit tregtar</t>
  </si>
  <si>
    <t>Te ardhurat nga aktiviteti dytesor 1</t>
  </si>
  <si>
    <t>Zgjidh kodin NACE Rev.2 qe i pershtatet</t>
  </si>
  <si>
    <t>Te ardhurat nga aktiviteti dytesor 2</t>
  </si>
  <si>
    <t>Te ardhurat nga aktiviteti dytesor 3</t>
  </si>
  <si>
    <t>Te tjera te ardhura nga aktiviteti i shfrytezimit</t>
  </si>
  <si>
    <t>Pjesa e mbetur e te ardhurave qe nuk kategorizohet me siper</t>
  </si>
  <si>
    <t>Te ardhura nga ndryshimi ne inventarin e mallrave dhe prodhimit ne proces</t>
  </si>
  <si>
    <t>Te ardhura nga puna e kryer nga njesia ekonomike per qellimet e veta dhe e kapitalizuar</t>
  </si>
  <si>
    <t>Te ardhura te tjera te shfrytezimit</t>
  </si>
  <si>
    <t>Lenda e pare dhe materiale te konsumueshme</t>
  </si>
  <si>
    <t>Te tjera shpenzime</t>
  </si>
  <si>
    <t>Shpenzime te personelit</t>
  </si>
  <si>
    <t>Paga dhe shperblime</t>
  </si>
  <si>
    <t>Shpenzime te sigurimeve shoqerore/shendetsore</t>
  </si>
  <si>
    <t>Shpenzimet per pensionet</t>
  </si>
  <si>
    <t>Zhvleresimi i aktiveve afatgjata materiale</t>
  </si>
  <si>
    <t>Shpenzime konsumi dhe amortizimi</t>
  </si>
  <si>
    <t>Shpenzime te tjera shfrytezimi</t>
  </si>
  <si>
    <t>Te ardhura te tjera</t>
  </si>
  <si>
    <t>Te ardhura nga njesite ekonomike brenda grupit*</t>
  </si>
  <si>
    <t>Te ardhura nga njesite ekonomike ku ka interesa pjesmarrese</t>
  </si>
  <si>
    <t>Te ardhura nga investimet dhe huate e tjera ne njesi ekonomike brenda grupit, pjese e aktiveve afatgjata *</t>
  </si>
  <si>
    <t>Te ardhura nga investimet dhe huate e tjera ne njesi ekonomike ku ka interesa pjesmarrese, pjese e aktiveve afatgjata</t>
  </si>
  <si>
    <t>Interesa te arketueshem dhe te ardhura te tjera te ngjashme nga njesi ekonomike brenda grupit *</t>
  </si>
  <si>
    <t>Interesa te arketueshem dhe te ardhura te tjera te ngjashme nga njesi ekonomike ku ka interesa pjesmarrese</t>
  </si>
  <si>
    <t>Zhvleresim i aktiveve financiare dhe investimeve financiare te mbajtura si aktive afatshkurtra</t>
  </si>
  <si>
    <t>Shpenzime financiare</t>
  </si>
  <si>
    <t>Shpenzime interesi dhe shpenzime te ngjashme</t>
  </si>
  <si>
    <t>Shpenzime interesi dhe shpenzime te ngjashme per tu paguar tek njesite ekonomike brenda grupit *</t>
  </si>
  <si>
    <t>Shpenzime te tjera financiare</t>
  </si>
  <si>
    <t>Pjesa e fitimit/(humbjes) financiare nga pjesmarrjet</t>
  </si>
  <si>
    <r>
      <t>Te tjera</t>
    </r>
    <r>
      <rPr>
        <b/>
        <i/>
        <sz val="11"/>
        <color indexed="8"/>
        <rFont val="Times New Roman"/>
        <family val="1"/>
        <charset val="238"/>
      </rPr>
      <t xml:space="preserve"> (pershkruaj)</t>
    </r>
  </si>
  <si>
    <t>Fitimi/(humbja) para tatimit</t>
  </si>
  <si>
    <t>Tatimi mbi fitimin</t>
  </si>
  <si>
    <t>Tatimi mbi fitimin e periudhes</t>
  </si>
  <si>
    <t>Tatim fitimi i shtyre</t>
  </si>
  <si>
    <t>Pjesa e tatim fitimit te pjesemarrjeve</t>
  </si>
  <si>
    <t>Fitimi/(Humbja) e periudhes/vitit  (A)</t>
  </si>
  <si>
    <t>Te ardhura te tjera gjitheperfshirese per periudhen/vitin:</t>
  </si>
  <si>
    <t>Diferenca (+/-) nga perkthimi i monedhes ne veprimtari te huaja</t>
  </si>
  <si>
    <t>Diferenca (+/-) nga rivleresimi i aktiveve afatgjata materiale</t>
  </si>
  <si>
    <t>Diferenca (+/-) nga rivleresimi i aktiveve financiare te mbajtura per shitje</t>
  </si>
  <si>
    <t>Pjesa e te ardhurave gjitheperfshirese nga pjesmarrjet</t>
  </si>
  <si>
    <r>
      <t>Te tjera</t>
    </r>
    <r>
      <rPr>
        <i/>
        <sz val="11"/>
        <color indexed="8"/>
        <rFont val="Times New Roman"/>
        <family val="1"/>
        <charset val="238"/>
      </rPr>
      <t xml:space="preserve"> (pershkruaj)</t>
    </r>
  </si>
  <si>
    <t>Totali i te ardhurave te tjera gjitheperfshirese per periudhen/vitin (B)</t>
  </si>
  <si>
    <t>Totali i te ardhurave gjitheperfshirese per periudhen/vitin (A+B)</t>
  </si>
  <si>
    <t>Totali i te ardhurave gjitheperfshirese per :</t>
  </si>
  <si>
    <t>Pronaret e njesise ekonomike meme</t>
  </si>
  <si>
    <t>Interesat jo-kontrollues</t>
  </si>
  <si>
    <t>* ne rastin e pasqyrave financiare te konsoliduara llogarite me njesite ekonomike brenda grupit eliminohen dhe nuk paraqiten ne pasqyren e performances</t>
  </si>
  <si>
    <r>
      <t xml:space="preserve">Pasqyra e fluksit te mjeteve monetare </t>
    </r>
    <r>
      <rPr>
        <b/>
        <i/>
        <sz val="11"/>
        <color indexed="8"/>
        <rFont val="Times New Roman"/>
        <family val="1"/>
        <charset val="238"/>
      </rPr>
      <t>(metoda indirekte)</t>
    </r>
  </si>
  <si>
    <t>Fluksi mjeteve monetare nga/perdorur ne aktivitetin e shfrytezimit:</t>
  </si>
  <si>
    <t>Fitimi/(Humbja) e periudhes</t>
  </si>
  <si>
    <t>Rregullime per shpenzimet jo-monetare:</t>
  </si>
  <si>
    <t>Shpenzimet financiare jomonetare</t>
  </si>
  <si>
    <t>Shpenzime per tatimin mbi fitimin jo-monetar (diferenca shpenzim - pagese gjate periudhes)</t>
  </si>
  <si>
    <t>Zhvleresimi i te drejtave te arketueshme</t>
  </si>
  <si>
    <t>Ulje ne vleren neto te realizueshme per inventaret</t>
  </si>
  <si>
    <t>Provizione per shpenzime</t>
  </si>
  <si>
    <t>Shpenzime te konstatuara</t>
  </si>
  <si>
    <t>Te ardhura te konstatuara</t>
  </si>
  <si>
    <r>
      <t xml:space="preserve">Te tjera </t>
    </r>
    <r>
      <rPr>
        <i/>
        <sz val="11"/>
        <color indexed="8"/>
        <rFont val="Times New Roman"/>
        <family val="1"/>
        <charset val="238"/>
      </rPr>
      <t>(pershkruaj)</t>
    </r>
  </si>
  <si>
    <t>Fluksi i mjeteve monetare i perfshire ne aktivitete investuese</t>
  </si>
  <si>
    <t>(Fitim)/humbja nga shitja e aktiveve afatgjata materiale</t>
  </si>
  <si>
    <t>(Fitim)/humbja nga investimet ne pjesmarrje</t>
  </si>
  <si>
    <t>Interesa te fituara</t>
  </si>
  <si>
    <t>Ndryshim ne aktivet dhe detyrimet e shfrytezimit</t>
  </si>
  <si>
    <t>Renie/(Rritje) ne te drejtat e arketueshme dhe te tjera</t>
  </si>
  <si>
    <t>Renie/(Rritje) ne inventar</t>
  </si>
  <si>
    <t>Rritje/(Renie) ne detyrime te pagueshme</t>
  </si>
  <si>
    <t>Rritje/(Renie) ne detyrime per punonjesit</t>
  </si>
  <si>
    <t>Mjete monetare neto nga/ perdorur ne aktivitetin e shfrytezimit</t>
  </si>
  <si>
    <t>Fluksi i mjeteve monetare nga/ perdorur ne aktivitetin e investimit</t>
  </si>
  <si>
    <t>Pagesa per blerjen e aktiveve afatgjata materiale</t>
  </si>
  <si>
    <t>Arketime nga shitja e aktiveve afatgjata materiale</t>
  </si>
  <si>
    <t xml:space="preserve">Para te perdorura per blerjen e filjaleve (netuar me shumen e mjeteve monetare pjese e aktiveve neto te blera) </t>
  </si>
  <si>
    <t xml:space="preserve">Para te arketuara nga shitja e filjaleve (netuar me shumen e mjeteve monetare pjese  e aktiveve neto te shitura) </t>
  </si>
  <si>
    <t>Pagesa per blerjen e investimeve te tjera</t>
  </si>
  <si>
    <t>Arketime nga shitja e investimeve te tjera</t>
  </si>
  <si>
    <t>Dividente te arketuar</t>
  </si>
  <si>
    <t>Interesa te arketuara</t>
  </si>
  <si>
    <t>Mjete monetare neto nga/perdorur ne aktivitetin e investimit</t>
  </si>
  <si>
    <t>Fluksi i mjeteve monetare nga/perdorur ne aktivitetin e financimit</t>
  </si>
  <si>
    <t>Arketime nga emetimi i kapitalit te nenshkruar</t>
  </si>
  <si>
    <t>Arketime nga emetimi i aksioneve te perdorura si kolateral</t>
  </si>
  <si>
    <t>Hua te arketuara</t>
  </si>
  <si>
    <t>Pagesa e kostove te transaksionit qe lidhet me kredite dhe huate</t>
  </si>
  <si>
    <t>Riblerje e aksioneve te veta</t>
  </si>
  <si>
    <t>Pagesa e aksioneve te perdorura si kolateral</t>
  </si>
  <si>
    <t>Pagesa e huave</t>
  </si>
  <si>
    <t>Pagese e detyrimeve te qirase financiare</t>
  </si>
  <si>
    <t>Interes i paguar</t>
  </si>
  <si>
    <t>Dividende te paguar pronareve te njesive ekonomike meme</t>
  </si>
  <si>
    <t>Dividende te paguar interesave jokontrollues</t>
  </si>
  <si>
    <t>Mjete monetare neto nga/perdorur ne aktivitetin e financimit</t>
  </si>
  <si>
    <t>Rritje/(renie) neto ne mjetet monetare dhe ekuivalente me to</t>
  </si>
  <si>
    <t>Mjete monetare dhe ekuivalente me to ne fillim</t>
  </si>
  <si>
    <t>Efekti i luhatjeve te kurseve te kembimit te mjeteve monetare</t>
  </si>
  <si>
    <t>Mjete monetare dhe ekuivalente me to ne fund</t>
  </si>
  <si>
    <t>Pasqyra e levizjeve ne kapitalin neto</t>
  </si>
  <si>
    <t>Kapitali i nenshkruar</t>
  </si>
  <si>
    <t>Fitimet/ (humbjet) e pashperndara</t>
  </si>
  <si>
    <t>Fitim/(humbja) e periudhes</t>
  </si>
  <si>
    <t>Totali</t>
  </si>
  <si>
    <t>Efekti i ndryshimeve ne politikat kontabile</t>
  </si>
  <si>
    <t>Pozicioni financiar i rideklaruar ne fillim</t>
  </si>
  <si>
    <t>Te ardhurat totale gjithëpërfshirëse te periudhes:</t>
  </si>
  <si>
    <t>Te ardhura te tjera gjitheperfshirese</t>
  </si>
  <si>
    <t>Tatime aktuale dhe te shtyra te njohura drejtperdrejt ne kapital</t>
  </si>
  <si>
    <t>Totali i te ardhurave gjithëpërfshirëse per periudhen</t>
  </si>
  <si>
    <t>Transaksione per pronaret e njësisë ekonomike te njohura direkt ne kapital:</t>
  </si>
  <si>
    <t>Emetim i kapitalit të nënshkruar</t>
  </si>
  <si>
    <t>Dividende te shperndare</t>
  </si>
  <si>
    <r>
      <t>Percaktime te tjera per rezultatin e periudhes</t>
    </r>
    <r>
      <rPr>
        <i/>
        <sz val="11"/>
        <color indexed="8"/>
        <rFont val="Times New Roman"/>
        <family val="1"/>
        <charset val="238"/>
      </rPr>
      <t xml:space="preserve"> (pershkruaj)</t>
    </r>
  </si>
  <si>
    <t xml:space="preserve">Totali i transaksioneve per pronaret e njësisë ekonomike </t>
  </si>
  <si>
    <t>Pozicioni financiar ne fund (viti paraardhes)</t>
  </si>
  <si>
    <t>Pozicioni financiar ne fund (viti aktual)</t>
  </si>
  <si>
    <t>Toka e Ndertesa</t>
  </si>
  <si>
    <t>Mjete Transporti</t>
  </si>
  <si>
    <t>Makineri e paisje pune</t>
  </si>
  <si>
    <t>Mobilje Orendi&amp;paisje Zyra Informat</t>
  </si>
  <si>
    <t>Aktive te Trupezuara</t>
  </si>
  <si>
    <t>Gjendje 01.01.2019</t>
  </si>
  <si>
    <t xml:space="preserve">Shtesa </t>
  </si>
  <si>
    <t>Pakesime</t>
  </si>
  <si>
    <t>Gjendje 31.12.2019</t>
  </si>
  <si>
    <t>Amortizimi</t>
  </si>
  <si>
    <t>Vlera neto 01.01.2019</t>
  </si>
  <si>
    <t>Vlera neto 31.12.2019</t>
  </si>
  <si>
    <t xml:space="preserve">Pasqyra e të Ardhurave Gjithëpërfshirëse  </t>
  </si>
  <si>
    <t>Fitimi/Humbja e vitit</t>
  </si>
  <si>
    <t>Të ardhura të tjera gjithëpërfshirëse për vitin:</t>
  </si>
  <si>
    <t xml:space="preserve">  Diferencat (+/-) nga përkthimi i monedhës në veprimtari të huaja</t>
  </si>
  <si>
    <t xml:space="preserve">  Diferencat (+/-) nga rivlerësimi i aktiveve afatgjata materiale</t>
  </si>
  <si>
    <t xml:space="preserve">  Diferencat (+/-) nga rivlerësimi i aktivet financiare </t>
  </si>
  <si>
    <t xml:space="preserve">  Pjesa e të ardhurave gjithëpërfshirëse nga pjesëmarrjet</t>
  </si>
  <si>
    <t>Totali i të ardhurave të tjera gjithëpërfshirëse për vitin</t>
  </si>
  <si>
    <t>Totali i të ardhurave gjithëpërfshirëse për vitin</t>
  </si>
  <si>
    <t>Totali i të ardhurave/humbjeve gjithëpërfshirëse për:</t>
  </si>
  <si>
    <t xml:space="preserve">  Pronarët e njësisë ekonomike mëmë</t>
  </si>
  <si>
    <t xml:space="preserve">  Interesat jo-kontrolluese</t>
  </si>
  <si>
    <t>SHENIMET SHPJEGUESE</t>
  </si>
  <si>
    <t>PER PASQYRAT FINANCIARE MBYLLUR ME 31.12.2019</t>
  </si>
  <si>
    <t>A.I INFORMACION I PERGJITHSHEM</t>
  </si>
  <si>
    <t>1.Kuadri ligjor : Ligji 25/2018, dt 10.05.2018, "Per Kontabilitetin dhe Pasqyrat Financiare"</t>
  </si>
  <si>
    <t>2.Kuadri kontabel i aplikuar : Standarte Kombetare te Kontabilitetit ne Shqiperi. (te permiresuara)</t>
  </si>
  <si>
    <t>3.Baza e pergatitjes se PF : Te drejtat dhe detyrimet e konstatuara. (SKK 2)</t>
  </si>
  <si>
    <t>4.Parimet dhe karakteristikat cilesore te perdorura per hartimin e P.F. : (SKK 1;15)</t>
  </si>
  <si>
    <t>a)</t>
  </si>
  <si>
    <t>b)</t>
  </si>
  <si>
    <t>Vijimesia e veprimtarise ekonomike te njesise sone raportuese eshte e siguruar duke</t>
  </si>
  <si>
    <t>mos pasur nje plan ose nevoje,nderprerjen e aktivitetit te saj.</t>
  </si>
  <si>
    <t>c)</t>
  </si>
  <si>
    <t xml:space="preserve">Kompensim midis nje aktivi dhe nje pasivi nuk ka, ndersa midis te ardhurave dhe </t>
  </si>
  <si>
    <t>shpenzimeve ka vetem ne rastet qe lejohen nga SKK</t>
  </si>
  <si>
    <t>d)</t>
  </si>
  <si>
    <t>Kuptueshmeria e Pasqyrave Financiare eshte realizuar ne masen e plote per te qene te</t>
  </si>
  <si>
    <t>qarta dhe te kuptueshme per perdorues te jashtem qe kane njohuri te pergjithshme</t>
  </si>
  <si>
    <t>te mjaftueshme ne fushen e kontabilitetit</t>
  </si>
  <si>
    <t>e)</t>
  </si>
  <si>
    <t xml:space="preserve">Materiali eshte vleresuar nga ana jone dhe ne baze te tij, pasqyrat Financiare jane </t>
  </si>
  <si>
    <t>hartuar vetem per zera material</t>
  </si>
  <si>
    <t>f)</t>
  </si>
  <si>
    <t xml:space="preserve">Besueshmeria per hartimin e Pasqyrave Financiare eshte e siguruar pasi nuk ka gabime </t>
  </si>
  <si>
    <t>materiale duke zbatuar parimet e meposhtme :</t>
  </si>
  <si>
    <t>• Parimin e paraqitjes me besnikeri</t>
  </si>
  <si>
    <t>• Parimin e perparesise se permbajtjes ekonomike mbi formen ligjore</t>
  </si>
  <si>
    <t>• parimin e paanshmerise pa asnje influencim te qellimshem</t>
  </si>
  <si>
    <t>• Parimin e maturise pa optimizem te teperuar, pa nen e mbivleresim te qellimshem</t>
  </si>
  <si>
    <t>• Parimin e plotesise duke paraqitur nje pamje te vertete e te drejte te PF</t>
  </si>
  <si>
    <t>• Parimin e qendrueshmerise per te mos ndryshuar politikat e metodat kontabel</t>
  </si>
  <si>
    <t>• Parimin e krahasueshmerise duke siguruar krahasimin midis dy periudhave.</t>
  </si>
  <si>
    <t>A II    POLITIKAT KONTABEL</t>
  </si>
  <si>
    <t>31 Dhjetor 2019</t>
  </si>
  <si>
    <t>31 Dhjetor 2018</t>
  </si>
  <si>
    <t>Para ne dore</t>
  </si>
  <si>
    <t>Fuqia punetore</t>
  </si>
  <si>
    <t>Viti 2019</t>
  </si>
  <si>
    <t>Viti 2018</t>
  </si>
  <si>
    <t>Numri mesatar I punonjesve</t>
  </si>
  <si>
    <t>AID-PHARM</t>
  </si>
  <si>
    <t>L52117011B</t>
  </si>
  <si>
    <t>Lek</t>
  </si>
  <si>
    <t>Pasqyra e Aktiveve Afatgjata</t>
  </si>
  <si>
    <t>te veta. Aktiviteti I kompanise tregtim me shumice I barnave per njerez, etj</t>
  </si>
  <si>
    <t>SHENIME PER DEKLARIMET FINANCIARE</t>
  </si>
  <si>
    <t>I. Organizimi, Objekti dhe Kontributet, Pronesia mbi aktivet, Kapitali dhe Administrimi</t>
  </si>
  <si>
    <t>Organizimi</t>
  </si>
  <si>
    <t>Objekti dhe Kontributet</t>
  </si>
  <si>
    <t>Pronesia mbi Aktivet</t>
  </si>
  <si>
    <t xml:space="preserve">Kapitali </t>
  </si>
  <si>
    <t>Administrimi</t>
  </si>
  <si>
    <t>Shoqeria drejtohet nga  Administratori. Administratorit i perkasin te gjitha kompetencat per drejtimin ekzekutiv te pergjithshem.</t>
  </si>
  <si>
    <t>Para ne Banka</t>
  </si>
  <si>
    <r>
      <t>5b</t>
    </r>
    <r>
      <rPr>
        <b/>
        <sz val="9"/>
        <color indexed="8"/>
        <rFont val="Times New Roman"/>
        <family val="1"/>
      </rPr>
      <t xml:space="preserve">. </t>
    </r>
    <r>
      <rPr>
        <i/>
        <sz val="9"/>
        <color indexed="8"/>
        <rFont val="Times New Roman"/>
        <family val="1"/>
      </rPr>
      <t xml:space="preserve">Kerkesa te tjera te arketueshme </t>
    </r>
    <r>
      <rPr>
        <sz val="9"/>
        <color indexed="8"/>
        <rFont val="Times New Roman"/>
        <family val="1"/>
      </rPr>
      <t>perfaqeson :</t>
    </r>
  </si>
  <si>
    <r>
      <t>Te tjera aktive afatshkurtra</t>
    </r>
    <r>
      <rPr>
        <sz val="9"/>
        <color indexed="8"/>
        <rFont val="Times New Roman"/>
        <family val="1"/>
      </rPr>
      <t xml:space="preserve">  qe detajohet si me poshte:</t>
    </r>
  </si>
  <si>
    <t>TVSH kreditore</t>
  </si>
  <si>
    <t>Te pagueshme ndaj furnitoreve</t>
  </si>
  <si>
    <t>7b Detyrimet fiskale:</t>
  </si>
  <si>
    <t>Llogarite e detyrimeve fiskale detajohet ne tabelen me poshte:</t>
  </si>
  <si>
    <t>Tatim mbi fitimin</t>
  </si>
  <si>
    <t>Tatimi ne burim</t>
  </si>
  <si>
    <t>Detyrimet fiskale jane llogaritur  drejt dhe sakte konform legjislacionit perkates.</t>
  </si>
  <si>
    <r>
      <t xml:space="preserve"> </t>
    </r>
    <r>
      <rPr>
        <b/>
        <sz val="9"/>
        <color indexed="8"/>
        <rFont val="Times New Roman"/>
        <family val="1"/>
      </rPr>
      <t>8.Shpenzime te personelit.</t>
    </r>
  </si>
  <si>
    <t>Ne kete ze perfshihen shpenzime si me poshte.</t>
  </si>
  <si>
    <t xml:space="preserve">Paga  </t>
  </si>
  <si>
    <t>Sigurime shoqerore</t>
  </si>
  <si>
    <r>
      <t>5a</t>
    </r>
    <r>
      <rPr>
        <sz val="9"/>
        <color indexed="8"/>
        <rFont val="Times New Roman"/>
        <family val="1"/>
      </rPr>
      <t>.</t>
    </r>
    <r>
      <rPr>
        <i/>
        <sz val="9"/>
        <color indexed="8"/>
        <rFont val="Times New Roman"/>
        <family val="1"/>
      </rPr>
      <t>Likuiditete dhe vlera arke te tjera</t>
    </r>
    <r>
      <rPr>
        <sz val="9"/>
        <color indexed="8"/>
        <rFont val="Times New Roman"/>
        <family val="1"/>
      </rPr>
      <t xml:space="preserve"> perfaqeson gjendjen ne banke dhe ne arke me 31.12.2019. </t>
    </r>
  </si>
  <si>
    <t>ekstraktin e fundit te bankes per kete periudhe si dhe llogarite ne valute jane konvertuar me kursin e Bankes Shqiperise per kete date.</t>
  </si>
  <si>
    <t>Likuiditetet jane paraqitur ne bilanc me gjendjen e llogarise bankare ne daten e fundit te 31 Dhjetorit 2019, e cila eshte e njejte me</t>
  </si>
  <si>
    <t xml:space="preserve">Emertimi </t>
  </si>
  <si>
    <t>Ortak te shoqerise jane:</t>
  </si>
  <si>
    <t xml:space="preserve">Shoqeria zhvillon aktivitetin e saj ne ambiente te mara me qera. </t>
  </si>
  <si>
    <t>Shoqeria ka llogari likuiduese ne Banken Credins ne monedhen leke dhe euro.</t>
  </si>
  <si>
    <t>Te pagueshme ndaj punonjesve e sigurime</t>
  </si>
  <si>
    <t>Detyrimet paraqiten me vleren e tyre per tu paguar me 31.12.2019. Llogarite ne valute jane konvertuar me kursin e dates 31.12.2019.</t>
  </si>
  <si>
    <t xml:space="preserve">( Ne zbatim te Ligjit 25/2018 date "Per Kontabilitetin dhe Pasqyrat Financiare") </t>
  </si>
  <si>
    <t xml:space="preserve">( Ne zbatim te Standartit Kombetar te Kontabilitetit Nr.2) </t>
  </si>
  <si>
    <t>(Miratuar me Urdherin 56 dt. 15 .02. 2019 te Ministrit te Financave dhe Ekonomise)</t>
  </si>
  <si>
    <t>Kapitali i shoqerise prej 100.000 leke eshte kapitali I perbere nga kapitali fillestar prej 100.000 leke.</t>
  </si>
  <si>
    <r>
      <t xml:space="preserve"> Te trupezuara</t>
    </r>
    <r>
      <rPr>
        <sz val="9"/>
        <color indexed="8"/>
        <rFont val="Times New Roman"/>
        <family val="1"/>
      </rPr>
      <t xml:space="preserve"> Shoqeria ka nje vlere neto aktivesh te qendrueshme 1,242,853 Leke e cila perbehet si me poshte:</t>
    </r>
  </si>
  <si>
    <t xml:space="preserve">3.  Aktive te qendrueshme </t>
  </si>
  <si>
    <r>
      <t>Gjendje iventari mallra</t>
    </r>
    <r>
      <rPr>
        <sz val="9"/>
        <color indexed="8"/>
        <rFont val="Times New Roman"/>
        <family val="1"/>
      </rPr>
      <t xml:space="preserve"> 1,708,140  leke .</t>
    </r>
  </si>
  <si>
    <t>Kliente</t>
  </si>
  <si>
    <r>
      <t xml:space="preserve">7. Detyrime Afatshkurtra </t>
    </r>
    <r>
      <rPr>
        <sz val="9"/>
        <color indexed="8"/>
        <rFont val="Times New Roman"/>
        <family val="1"/>
      </rPr>
      <t>ne vlere 444,766,101 leke  perbehen si me poshte:</t>
    </r>
  </si>
  <si>
    <t>Huamarrje afatshkurter</t>
  </si>
  <si>
    <t>Parapagime</t>
  </si>
  <si>
    <t>TVSH per tu paguar</t>
  </si>
  <si>
    <t>Që nga 31 dhjetori 2019, përhapja e COVID-19 ka patur ndikim të rëndësishëm në shumë ekonomi lokale në mbarë globin. Në shumë vende, bizneset po detyrohen të ndërpresin ose kufizojnë operacionet për periudha të gjata ose të pacaktuara kohore. Masat e marra për të ngadalësuar përhapjen e virusit, të cilat përfshinë ndalimet e udhëtimit, karantinat, distancimin shoqëror dhe mbylljen e shërbimeve jo thelbësore, kanë shkaktuar ndërprerje të konsiderueshme për bizneset në të gjithë botën, duke rezultuar në një ngadalësim ekonomik. Qeveritë dhe bankat qendrore janë përgjigjur me ndërhyrje monetare dhe fiskale për të stabilizuar kushtet ekonomike. Edhe Qeveria e Shqipërisë ka marrë një sërë masash në kuadër të ngadalësimit të përhapjes së virusit të cilat përfshinë shtyrjen e kësteve të kredive për tre muaj për bizneset dhe individët të cilët kanë patur vështirësi ekonomike për shkak të masava të marra për ngadalësimin e përhapjes së virusit, shtyrjen e pagesave të qirave për tre muaj, si dhe një sërë masash për ndalimin e bizneseve që konsiderohen jo thelbësore dhe me rrezik për përhapjen e sëmundjes dhe kufizimin e lëvizjes së lirë të njerzve brenda fashave orare të përcaktuara. Shoqeria ka përcaktuar që këto ngjarje janë ngjarje pas datës së bilancit të cilat nuk kërkojnë korrigjime. Prandaj, pozicioni financiar dhe rezultatet e aktiviteteve më dhe për vitin që mbyllet më 31 dhjetor 2019 nuk janë korigjuar për të pasqyruar ndikimin e tyre. Kohëzgjatja dhe ndikimi i pandemisë COVID-19, si dhe efektiviteti i përgjigjeve të qeverisë dhe bankës qendrore, mbetet i paqartë në këtë kohë. Nuk është e mundur të vlerësohet me besueshmëri kohëzgjatja dhe ashpërsia e këtyre pasojave, si dhe ndikimi i tyre në pozicionin financiar dhe rezultatet e Shoqërisë për periudhat e ardhshme.</t>
  </si>
  <si>
    <t>Drejtimi i shoqërisë nuk është në dijeni të ndonjë ngjarjeje tjetër pas datës së aprovimit të pasqyrave financiare e cila mund të kërkojë rregullime apo shpjegime në këto pasqyra financiare.</t>
  </si>
  <si>
    <t>Nuk ka ngjarje të cilat kanë ndodhur pas datës së raportimit dhe që mund të kerkojnë rregullime apo informacione shtesë nga drejtimi i shoqerise në lidhje me këto Pasqyra Financiare.</t>
  </si>
  <si>
    <t>Per percaktimin e kostos se inventareve eshte zgjedhur metoda mesatares se ponderuar,(SKK 4)</t>
  </si>
  <si>
    <t>Vleresimi fillestar i nje elementi te AAM qe ploteson kriteret per njohje si aktiv ne bilanc eshte vleresuar me</t>
  </si>
  <si>
    <t>kosto. (SKK 5; 11)</t>
  </si>
  <si>
    <t>Per vleresimin e mepaseshem te AAM eshte zgjedhur modeli i kostos duke i paraqitur ne bilanc me kosto</t>
  </si>
  <si>
    <t>minus amortizimin e akumuluar. (SKK 5; 2)</t>
  </si>
  <si>
    <t>kompjuterizuar me program kontabiliteti Financa-5</t>
  </si>
  <si>
    <t>Aktivet e qendrueshme te trupezuara paraqiten ne bilanc me koston historike Kontabiliteti mbahet ne menyre te</t>
  </si>
  <si>
    <t>Kontabiliteti mbahet ne baze te te drejtave te konstatuara.</t>
  </si>
  <si>
    <t>Shpenzimet kontabilizohen ne baze te dokumentit justifikues te shpenzimeve.</t>
  </si>
  <si>
    <t>Llogarite ne monedhe te huaj konvertuar me kursin e Bankes se Shqiperise me 31.12.2019.</t>
  </si>
  <si>
    <t>Ngjarje pas dates se mbylljes se bilancit</t>
  </si>
  <si>
    <t>Materiale te para e Mallra</t>
  </si>
  <si>
    <t>Taksat Vendore, etj</t>
  </si>
  <si>
    <t>Lenda e pare, materiale te konsumueshme e punetori</t>
  </si>
  <si>
    <t>TOTAL</t>
  </si>
  <si>
    <t>BEAUTY INTERNATIONAL</t>
  </si>
  <si>
    <t>L12307029I</t>
  </si>
  <si>
    <t xml:space="preserve"> </t>
  </si>
  <si>
    <t>Pozicioni financiar ne fillim 01 JANAR 2018</t>
  </si>
  <si>
    <t>Totali i te ardhurave gjithëpërfshirëse per periudhen 31 DHJETOR 2019</t>
  </si>
  <si>
    <t>BEAUTY INTERNATIONAL SHPK</t>
  </si>
  <si>
    <t>Qendra Tregtare " Tirane East Gate" Komuna Farke,</t>
  </si>
  <si>
    <t xml:space="preserve"> Qyteti Tirane</t>
  </si>
  <si>
    <t>07.11.2011</t>
  </si>
  <si>
    <t>Tregtimi i mallrave te ndryshem me shumice dhe/ose pakice</t>
  </si>
  <si>
    <t>Import dhe eksport i mallrave te ndryshem.</t>
  </si>
  <si>
    <t>Ofrimi i sherbimeve te ndryshme te konsulences tregtare,etj</t>
  </si>
  <si>
    <t>28.03.2020</t>
  </si>
  <si>
    <t>Politika kontabel e Shoqerise “Beauty International” sh.p.k  reflektojne praktikat e ketij aktiviteti</t>
  </si>
  <si>
    <t xml:space="preserve">“Beauty Interanational" sh.p.k eshte krijuar si shoqeri pergjegjesi te kufizuar, dt. 07.11.2011, kapitali i shoqerise eshte 100.000 leke. </t>
  </si>
  <si>
    <t>Semela MEDIU</t>
  </si>
  <si>
    <t>Even Mediu</t>
  </si>
  <si>
    <t xml:space="preserve">“Beauty Internantional ” sh.p.k ka si objekt :  ushtron aktivitetin e saj ne Tirane profilizuar ne </t>
  </si>
  <si>
    <t xml:space="preserve"> shitjet dhe pakice te te gjithe produkteve te kozmetikes dhe jo vetem, </t>
  </si>
  <si>
    <t>duke ushtruar aktivitetetin e saj ne dy qenra kryesore TEG dhe Toptan.</t>
  </si>
  <si>
    <r>
      <t>4. Aktive Qarkulluese</t>
    </r>
    <r>
      <rPr>
        <sz val="9"/>
        <color indexed="8"/>
        <rFont val="Times New Roman"/>
        <family val="1"/>
      </rPr>
      <t xml:space="preserve"> shoqeria ka ne dispozicion nje shume prej 43.686.618  leke nga te cilat:</t>
    </r>
  </si>
  <si>
    <t>Administratori</t>
  </si>
  <si>
    <t>Hartuesi I pasqyrave</t>
  </si>
  <si>
    <t>Semela Mediu</t>
  </si>
  <si>
    <t>Rovena Paci</t>
  </si>
  <si>
    <t>BEAUTY INTERNATIONAL SHPK, ka mbajtur llogarite e veta, aktivet, pasivet dhe transaksionet ekonomike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</si>
</sst>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00_-;\-* #,##0.00_-;_-* &quot;-&quot;??_-;_-@_-"/>
    <numFmt numFmtId="165" formatCode="_(* #,##0_);_(* \(#,##0\);_(* &quot;-&quot;??_);_(@_)"/>
    <numFmt numFmtId="166" formatCode="_ * #,##0.00_)_€_ ;_ * \(#,##0.00\)_€_ ;_ * &quot;-&quot;??_)_€_ ;_ @_ "/>
    <numFmt numFmtId="167" formatCode="_-* #,##0_-;\-* #,##0_-;_-* &quot;-&quot;??_-;_-@_-"/>
    <numFmt numFmtId="168" formatCode="_(* #,##0.0_);_(* \(#,##0.0\);_(* &quot;-&quot;??_);_(@_)"/>
  </numFmts>
  <fonts count="62" x14ac:knownFonts="1">
    <font>
      <sz val="11"/>
      <color theme="1"/>
      <name val="Calibri"/>
      <family val="2"/>
      <scheme val="minor"/>
    </font>
    <font>
      <sz val="10"/>
      <name val="Arial"/>
      <family val="2"/>
      <charset val="238"/>
    </font>
    <font>
      <sz val="9"/>
      <name val="Arial"/>
      <family val="2"/>
      <charset val="238"/>
    </font>
    <font>
      <b/>
      <sz val="26"/>
      <name val="Arial Narrow"/>
      <family val="2"/>
    </font>
    <font>
      <b/>
      <sz val="20"/>
      <name val="Arial Narrow"/>
      <family val="2"/>
    </font>
    <font>
      <b/>
      <sz val="26"/>
      <name val="Arial"/>
      <family val="2"/>
    </font>
    <font>
      <sz val="12"/>
      <name val="Arial"/>
      <family val="2"/>
      <charset val="238"/>
    </font>
    <font>
      <sz val="11"/>
      <color indexed="8"/>
      <name val="Times New Roman"/>
      <family val="1"/>
    </font>
    <font>
      <b/>
      <i/>
      <sz val="11"/>
      <color indexed="8"/>
      <name val="Times New Roman"/>
      <family val="1"/>
      <charset val="238"/>
    </font>
    <font>
      <b/>
      <sz val="11"/>
      <color indexed="8"/>
      <name val="Times New Roman"/>
      <family val="1"/>
      <charset val="238"/>
    </font>
    <font>
      <b/>
      <sz val="11"/>
      <name val="Times New Roman"/>
      <family val="1"/>
      <charset val="238"/>
    </font>
    <font>
      <sz val="11"/>
      <name val="Times New Roman"/>
      <family val="1"/>
      <charset val="238"/>
    </font>
    <font>
      <sz val="10"/>
      <name val="Tahoma"/>
      <family val="2"/>
      <charset val="238"/>
    </font>
    <font>
      <i/>
      <sz val="11"/>
      <color indexed="8"/>
      <name val="Times New Roman"/>
      <family val="1"/>
      <charset val="238"/>
    </font>
    <font>
      <sz val="11"/>
      <color indexed="8"/>
      <name val="Times New Roman"/>
      <family val="1"/>
      <charset val="238"/>
    </font>
    <font>
      <sz val="11"/>
      <name val="Times New Roman"/>
      <family val="1"/>
    </font>
    <font>
      <sz val="10"/>
      <name val="Arial"/>
      <family val="2"/>
    </font>
    <font>
      <b/>
      <sz val="11"/>
      <name val="Times New Roman"/>
      <family val="1"/>
    </font>
    <font>
      <b/>
      <i/>
      <sz val="11"/>
      <name val="Times New Roman"/>
      <family val="1"/>
      <charset val="238"/>
    </font>
    <font>
      <b/>
      <i/>
      <sz val="11"/>
      <color indexed="8"/>
      <name val="Times New Roman"/>
      <family val="1"/>
      <charset val="238"/>
    </font>
    <font>
      <sz val="10"/>
      <color indexed="8"/>
      <name val="Arial"/>
      <family val="2"/>
      <charset val="238"/>
    </font>
    <font>
      <sz val="9"/>
      <name val="Times New Roman"/>
      <family val="1"/>
    </font>
    <font>
      <i/>
      <sz val="9"/>
      <name val="Times New Roman"/>
      <family val="1"/>
    </font>
    <font>
      <b/>
      <sz val="9"/>
      <name val="Times New Roman"/>
      <family val="1"/>
    </font>
    <font>
      <sz val="9"/>
      <name val="Arial"/>
      <family val="2"/>
    </font>
    <font>
      <u/>
      <sz val="9"/>
      <name val="Arial"/>
      <family val="2"/>
    </font>
    <font>
      <u/>
      <sz val="9"/>
      <color indexed="8"/>
      <name val="Arial"/>
      <family val="2"/>
    </font>
    <font>
      <u/>
      <sz val="10"/>
      <name val="Arial"/>
      <family val="2"/>
    </font>
    <font>
      <i/>
      <sz val="11"/>
      <name val="Times New Roman"/>
      <family val="1"/>
      <charset val="238"/>
    </font>
    <font>
      <b/>
      <u/>
      <sz val="9"/>
      <color indexed="8"/>
      <name val="Times New Roman"/>
      <family val="1"/>
    </font>
    <font>
      <sz val="9"/>
      <color indexed="8"/>
      <name val="Times New Roman"/>
      <family val="1"/>
    </font>
    <font>
      <b/>
      <sz val="9"/>
      <color indexed="8"/>
      <name val="Times New Roman"/>
      <family val="1"/>
    </font>
    <font>
      <i/>
      <sz val="9"/>
      <color indexed="8"/>
      <name val="Times New Roman"/>
      <family val="1"/>
    </font>
    <font>
      <sz val="9"/>
      <name val="Times New Roman"/>
      <family val="1"/>
      <charset val="238"/>
    </font>
    <font>
      <i/>
      <sz val="9"/>
      <name val="Times New Roman"/>
      <family val="1"/>
      <charset val="238"/>
    </font>
    <font>
      <b/>
      <sz val="9"/>
      <name val="Times New Roman"/>
      <family val="1"/>
      <charset val="238"/>
    </font>
    <font>
      <i/>
      <sz val="11"/>
      <name val="Times New Roman"/>
      <family val="1"/>
    </font>
    <font>
      <sz val="11"/>
      <color theme="1"/>
      <name val="Calibri"/>
      <family val="2"/>
      <scheme val="minor"/>
    </font>
    <font>
      <sz val="11"/>
      <color theme="1"/>
      <name val="Calibri"/>
      <family val="2"/>
      <charset val="238"/>
      <scheme val="minor"/>
    </font>
    <font>
      <b/>
      <sz val="11"/>
      <color theme="1"/>
      <name val="Times New Roman"/>
      <family val="1"/>
      <charset val="238"/>
    </font>
    <font>
      <b/>
      <i/>
      <sz val="11"/>
      <color theme="1"/>
      <name val="Times New Roman"/>
      <family val="1"/>
      <charset val="238"/>
    </font>
    <font>
      <sz val="11"/>
      <color rgb="FFFF0000"/>
      <name val="Times New Roman"/>
      <family val="1"/>
      <charset val="238"/>
    </font>
    <font>
      <sz val="11"/>
      <color theme="1"/>
      <name val="Times New Roman"/>
      <family val="1"/>
      <charset val="238"/>
    </font>
    <font>
      <i/>
      <sz val="11"/>
      <color theme="9" tint="0.39997558519241921"/>
      <name val="Times New Roman"/>
      <family val="1"/>
      <charset val="238"/>
    </font>
    <font>
      <b/>
      <sz val="11"/>
      <color rgb="FF000000"/>
      <name val="Times New Roman"/>
      <family val="1"/>
      <charset val="238"/>
    </font>
    <font>
      <sz val="11"/>
      <color rgb="FF000000"/>
      <name val="Times New Roman"/>
      <family val="1"/>
      <charset val="238"/>
    </font>
    <font>
      <sz val="11"/>
      <color theme="1"/>
      <name val="Times New Roman"/>
      <family val="1"/>
    </font>
    <font>
      <sz val="9"/>
      <color rgb="FF000000"/>
      <name val="Times New Roman"/>
      <family val="1"/>
    </font>
    <font>
      <b/>
      <sz val="9"/>
      <color rgb="FF000000"/>
      <name val="Times New Roman"/>
      <family val="1"/>
    </font>
    <font>
      <i/>
      <sz val="9"/>
      <color rgb="FF000000"/>
      <name val="Times New Roman"/>
      <family val="1"/>
    </font>
    <font>
      <b/>
      <sz val="11"/>
      <color theme="1"/>
      <name val="Times New Roman"/>
      <family val="1"/>
    </font>
    <font>
      <b/>
      <i/>
      <sz val="11"/>
      <color theme="1"/>
      <name val="Times New Roman"/>
      <family val="1"/>
    </font>
    <font>
      <i/>
      <sz val="11"/>
      <color theme="1"/>
      <name val="Times New Roman"/>
      <family val="1"/>
    </font>
    <font>
      <sz val="9"/>
      <color theme="1"/>
      <name val="Times New Roman"/>
      <family val="1"/>
    </font>
    <font>
      <b/>
      <u/>
      <sz val="10"/>
      <color theme="1"/>
      <name val="Times New Roman"/>
      <family val="1"/>
    </font>
    <font>
      <sz val="10"/>
      <name val="Times New Roman"/>
      <family val="1"/>
    </font>
    <font>
      <sz val="10"/>
      <color theme="1"/>
      <name val="Times New Roman"/>
      <family val="1"/>
    </font>
    <font>
      <sz val="10"/>
      <color indexed="8"/>
      <name val="Times New Roman"/>
      <family val="1"/>
    </font>
    <font>
      <u/>
      <sz val="11"/>
      <color rgb="FF333333"/>
      <name val="Times New Roman"/>
      <family val="1"/>
    </font>
    <font>
      <u/>
      <sz val="9"/>
      <name val="Arial"/>
      <family val="2"/>
      <charset val="238"/>
    </font>
    <font>
      <sz val="8"/>
      <color rgb="FF333333"/>
      <name val="Tahoma"/>
      <family val="2"/>
    </font>
    <font>
      <b/>
      <sz val="10"/>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FFFFFF"/>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right/>
      <top style="medium">
        <color indexed="64"/>
      </top>
      <bottom style="double">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rgb="FFEFEFEF"/>
      </bottom>
      <diagonal/>
    </border>
  </borders>
  <cellStyleXfs count="9">
    <xf numFmtId="0" fontId="0" fillId="0" borderId="0"/>
    <xf numFmtId="43" fontId="37" fillId="0" borderId="0" applyFont="0" applyFill="0" applyBorder="0" applyAlignment="0" applyProtection="0"/>
    <xf numFmtId="166" fontId="38" fillId="0" borderId="0" applyFont="0" applyFill="0" applyBorder="0" applyAlignment="0" applyProtection="0"/>
    <xf numFmtId="0" fontId="38" fillId="0" borderId="0"/>
    <xf numFmtId="0" fontId="38" fillId="0" borderId="0"/>
    <xf numFmtId="0" fontId="12" fillId="0" borderId="0"/>
    <xf numFmtId="0" fontId="1" fillId="0" borderId="0"/>
    <xf numFmtId="0" fontId="20" fillId="0" borderId="0" applyNumberFormat="0" applyFill="0" applyBorder="0" applyAlignment="0" applyProtection="0"/>
    <xf numFmtId="0" fontId="16" fillId="0" borderId="0"/>
  </cellStyleXfs>
  <cellXfs count="349">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2" fillId="0" borderId="0" xfId="0" applyFont="1"/>
    <xf numFmtId="0" fontId="2" fillId="0" borderId="4" xfId="0" applyFont="1" applyBorder="1"/>
    <xf numFmtId="0" fontId="2" fillId="0" borderId="0" xfId="0" applyFont="1" applyBorder="1"/>
    <xf numFmtId="0" fontId="2" fillId="0" borderId="6" xfId="0" applyFont="1" applyBorder="1"/>
    <xf numFmtId="0" fontId="2" fillId="0" borderId="2" xfId="0" applyFont="1" applyBorder="1"/>
    <xf numFmtId="0" fontId="1" fillId="0" borderId="4" xfId="0" applyFont="1" applyBorder="1"/>
    <xf numFmtId="0" fontId="1" fillId="0" borderId="0" xfId="0" applyFont="1" applyBorder="1"/>
    <xf numFmtId="0" fontId="1" fillId="0" borderId="6" xfId="0" applyFont="1" applyBorder="1"/>
    <xf numFmtId="0" fontId="6" fillId="0" borderId="0" xfId="0" applyFont="1"/>
    <xf numFmtId="0" fontId="6" fillId="0" borderId="4" xfId="0" applyFont="1" applyBorder="1"/>
    <xf numFmtId="0" fontId="6" fillId="0" borderId="0" xfId="0" applyFont="1" applyBorder="1"/>
    <xf numFmtId="0" fontId="6" fillId="0" borderId="6" xfId="0" applyFont="1" applyBorder="1"/>
    <xf numFmtId="0" fontId="1" fillId="0" borderId="7" xfId="0" applyFont="1" applyBorder="1"/>
    <xf numFmtId="0" fontId="1" fillId="0" borderId="5" xfId="0" applyFont="1" applyBorder="1"/>
    <xf numFmtId="0" fontId="1" fillId="0" borderId="8" xfId="0" applyFont="1" applyBorder="1"/>
    <xf numFmtId="0" fontId="39" fillId="0" borderId="0" xfId="4" applyFont="1"/>
    <xf numFmtId="0" fontId="7" fillId="0" borderId="0" xfId="0" applyNumberFormat="1" applyFont="1" applyFill="1" applyBorder="1" applyAlignment="1" applyProtection="1">
      <alignment horizontal="center"/>
    </xf>
    <xf numFmtId="0" fontId="7" fillId="0" borderId="0" xfId="0" applyNumberFormat="1" applyFont="1" applyFill="1" applyBorder="1" applyAlignment="1" applyProtection="1"/>
    <xf numFmtId="0" fontId="40" fillId="0" borderId="0" xfId="4" applyFont="1"/>
    <xf numFmtId="0" fontId="9" fillId="0" borderId="0" xfId="0" applyNumberFormat="1" applyFont="1" applyFill="1" applyBorder="1" applyAlignment="1" applyProtection="1"/>
    <xf numFmtId="0" fontId="41" fillId="0" borderId="0" xfId="0" applyFont="1" applyBorder="1" applyAlignment="1"/>
    <xf numFmtId="3" fontId="10" fillId="0" borderId="0" xfId="0" applyNumberFormat="1" applyFont="1" applyBorder="1" applyAlignment="1">
      <alignment horizontal="center" vertical="center"/>
    </xf>
    <xf numFmtId="3" fontId="11" fillId="0" borderId="0" xfId="0" applyNumberFormat="1" applyFont="1" applyBorder="1" applyAlignment="1">
      <alignment vertical="center"/>
    </xf>
    <xf numFmtId="0" fontId="10" fillId="0" borderId="0" xfId="5" applyFont="1" applyFill="1" applyBorder="1" applyAlignment="1">
      <alignment horizontal="left" vertical="center"/>
    </xf>
    <xf numFmtId="0" fontId="42" fillId="0" borderId="0" xfId="0" applyFont="1"/>
    <xf numFmtId="0" fontId="42" fillId="0" borderId="0" xfId="0" applyFont="1" applyBorder="1"/>
    <xf numFmtId="0" fontId="9" fillId="0" borderId="0" xfId="0" applyNumberFormat="1" applyFont="1" applyFill="1" applyBorder="1" applyAlignment="1" applyProtection="1">
      <alignment wrapText="1"/>
    </xf>
    <xf numFmtId="37" fontId="42" fillId="2" borderId="0" xfId="0" applyNumberFormat="1" applyFont="1" applyFill="1"/>
    <xf numFmtId="37" fontId="42" fillId="0" borderId="0" xfId="0" applyNumberFormat="1" applyFont="1" applyBorder="1"/>
    <xf numFmtId="37" fontId="39" fillId="0" borderId="0" xfId="0" applyNumberFormat="1" applyFont="1"/>
    <xf numFmtId="0" fontId="13" fillId="0" borderId="0" xfId="0" applyNumberFormat="1" applyFont="1" applyFill="1" applyBorder="1" applyAlignment="1" applyProtection="1">
      <alignment horizontal="left" wrapText="1" indent="2"/>
    </xf>
    <xf numFmtId="37" fontId="42" fillId="0" borderId="0" xfId="0" applyNumberFormat="1" applyFont="1"/>
    <xf numFmtId="37" fontId="10" fillId="0" borderId="2" xfId="0" applyNumberFormat="1" applyFont="1" applyBorder="1" applyAlignment="1">
      <alignment vertical="center"/>
    </xf>
    <xf numFmtId="37" fontId="10" fillId="0" borderId="0" xfId="0" applyNumberFormat="1" applyFont="1" applyBorder="1" applyAlignment="1">
      <alignment vertical="center"/>
    </xf>
    <xf numFmtId="37" fontId="11" fillId="0" borderId="0" xfId="0" applyNumberFormat="1" applyFont="1" applyBorder="1" applyAlignment="1">
      <alignment vertical="center"/>
    </xf>
    <xf numFmtId="37" fontId="10" fillId="0" borderId="9" xfId="0" applyNumberFormat="1" applyFont="1" applyFill="1" applyBorder="1" applyAlignment="1">
      <alignment vertical="center"/>
    </xf>
    <xf numFmtId="37" fontId="10" fillId="0" borderId="0" xfId="0" applyNumberFormat="1" applyFont="1" applyFill="1" applyBorder="1" applyAlignment="1">
      <alignment vertical="center"/>
    </xf>
    <xf numFmtId="0" fontId="10" fillId="0" borderId="0" xfId="5" applyFont="1" applyFill="1" applyBorder="1" applyAlignment="1">
      <alignment vertical="center"/>
    </xf>
    <xf numFmtId="37" fontId="10" fillId="0" borderId="10" xfId="0" applyNumberFormat="1" applyFont="1" applyFill="1" applyBorder="1" applyAlignment="1">
      <alignment vertical="center"/>
    </xf>
    <xf numFmtId="37" fontId="42" fillId="0" borderId="0" xfId="0" applyNumberFormat="1" applyFont="1" applyFill="1" applyBorder="1"/>
    <xf numFmtId="37" fontId="39" fillId="0" borderId="2" xfId="0" applyNumberFormat="1" applyFont="1" applyBorder="1"/>
    <xf numFmtId="37" fontId="39" fillId="0" borderId="0" xfId="0" applyNumberFormat="1" applyFont="1" applyBorder="1"/>
    <xf numFmtId="0" fontId="14" fillId="0" borderId="0" xfId="0" applyNumberFormat="1" applyFont="1" applyFill="1" applyBorder="1" applyAlignment="1" applyProtection="1">
      <alignment wrapText="1"/>
    </xf>
    <xf numFmtId="37" fontId="42" fillId="0" borderId="0" xfId="0" applyNumberFormat="1" applyFont="1" applyFill="1"/>
    <xf numFmtId="14" fontId="15" fillId="0" borderId="0" xfId="5" applyNumberFormat="1" applyFont="1" applyFill="1" applyBorder="1" applyAlignment="1">
      <alignment horizontal="center" vertical="center"/>
    </xf>
    <xf numFmtId="0" fontId="9" fillId="0" borderId="0" xfId="0" applyNumberFormat="1" applyFont="1" applyFill="1" applyBorder="1" applyAlignment="1" applyProtection="1">
      <alignment vertical="top" wrapText="1"/>
    </xf>
    <xf numFmtId="0" fontId="15" fillId="0" borderId="0" xfId="5" applyFont="1" applyFill="1" applyBorder="1" applyAlignment="1">
      <alignment horizontal="center" vertical="center"/>
    </xf>
    <xf numFmtId="0" fontId="17" fillId="0" borderId="0" xfId="8" applyNumberFormat="1" applyFont="1" applyFill="1" applyBorder="1" applyAlignment="1">
      <alignment vertical="center"/>
    </xf>
    <xf numFmtId="0" fontId="15" fillId="0" borderId="0" xfId="8" applyNumberFormat="1" applyFont="1" applyFill="1" applyBorder="1" applyAlignment="1">
      <alignment horizontal="center" vertical="center"/>
    </xf>
    <xf numFmtId="0" fontId="43" fillId="0" borderId="0" xfId="8" applyNumberFormat="1" applyFont="1" applyFill="1" applyBorder="1" applyAlignment="1">
      <alignment vertical="center"/>
    </xf>
    <xf numFmtId="37" fontId="43" fillId="0" borderId="0" xfId="8" applyNumberFormat="1" applyFont="1" applyFill="1" applyBorder="1" applyAlignment="1">
      <alignment vertical="center"/>
    </xf>
    <xf numFmtId="0" fontId="15" fillId="0" borderId="0" xfId="8" applyNumberFormat="1" applyFont="1" applyFill="1" applyBorder="1" applyAlignment="1">
      <alignment vertical="center"/>
    </xf>
    <xf numFmtId="0" fontId="39" fillId="0" borderId="0" xfId="0" applyFont="1"/>
    <xf numFmtId="0" fontId="42" fillId="0" borderId="0" xfId="0" applyFont="1" applyAlignment="1"/>
    <xf numFmtId="3" fontId="10" fillId="0" borderId="0" xfId="0" applyNumberFormat="1" applyFont="1" applyFill="1" applyBorder="1" applyAlignment="1">
      <alignment horizontal="center" vertical="center"/>
    </xf>
    <xf numFmtId="0" fontId="18" fillId="0" borderId="0" xfId="0" applyFont="1" applyBorder="1" applyAlignment="1">
      <alignment vertical="center"/>
    </xf>
    <xf numFmtId="0" fontId="42" fillId="0" borderId="0" xfId="0" applyFont="1" applyFill="1"/>
    <xf numFmtId="37" fontId="7" fillId="0" borderId="0" xfId="1" applyNumberFormat="1" applyFont="1" applyFill="1" applyBorder="1" applyAlignment="1" applyProtection="1">
      <alignment horizontal="right" wrapText="1"/>
    </xf>
    <xf numFmtId="37" fontId="42" fillId="0" borderId="0" xfId="0" applyNumberFormat="1" applyFont="1" applyBorder="1" applyAlignment="1">
      <alignment horizontal="right"/>
    </xf>
    <xf numFmtId="0" fontId="19" fillId="0" borderId="0" xfId="0" applyNumberFormat="1" applyFont="1" applyFill="1" applyBorder="1" applyAlignment="1" applyProtection="1"/>
    <xf numFmtId="37" fontId="7" fillId="2" borderId="0" xfId="1" applyNumberFormat="1" applyFont="1" applyFill="1" applyBorder="1" applyAlignment="1" applyProtection="1">
      <alignment horizontal="right" wrapText="1"/>
    </xf>
    <xf numFmtId="0" fontId="13" fillId="3" borderId="0" xfId="0" applyNumberFormat="1" applyFont="1" applyFill="1" applyBorder="1" applyAlignment="1" applyProtection="1"/>
    <xf numFmtId="37" fontId="42" fillId="0" borderId="0" xfId="0" applyNumberFormat="1" applyFont="1" applyFill="1" applyBorder="1" applyAlignment="1">
      <alignment horizontal="right"/>
    </xf>
    <xf numFmtId="0" fontId="9" fillId="4" borderId="0" xfId="0" applyNumberFormat="1" applyFont="1" applyFill="1" applyBorder="1" applyAlignment="1" applyProtection="1">
      <alignment wrapText="1"/>
    </xf>
    <xf numFmtId="37" fontId="39" fillId="0" borderId="2" xfId="0" applyNumberFormat="1" applyFont="1" applyBorder="1" applyAlignment="1">
      <alignment horizontal="right"/>
    </xf>
    <xf numFmtId="37" fontId="39" fillId="0" borderId="0" xfId="0" applyNumberFormat="1" applyFont="1" applyBorder="1" applyAlignment="1">
      <alignment horizontal="right"/>
    </xf>
    <xf numFmtId="37" fontId="39" fillId="0" borderId="0" xfId="0" applyNumberFormat="1" applyFont="1" applyFill="1" applyBorder="1" applyAlignment="1">
      <alignment horizontal="right"/>
    </xf>
    <xf numFmtId="37" fontId="39" fillId="0" borderId="2" xfId="0" applyNumberFormat="1" applyFont="1" applyFill="1" applyBorder="1" applyAlignment="1">
      <alignment horizontal="right"/>
    </xf>
    <xf numFmtId="0" fontId="9" fillId="0" borderId="9" xfId="0" applyNumberFormat="1" applyFont="1" applyFill="1" applyBorder="1" applyAlignment="1" applyProtection="1">
      <alignment wrapText="1"/>
    </xf>
    <xf numFmtId="37" fontId="42" fillId="0" borderId="9" xfId="0" applyNumberFormat="1" applyFont="1" applyBorder="1" applyAlignment="1">
      <alignment horizontal="right"/>
    </xf>
    <xf numFmtId="37" fontId="42" fillId="0" borderId="0" xfId="0" applyNumberFormat="1" applyFont="1" applyFill="1" applyAlignment="1">
      <alignment horizontal="right"/>
    </xf>
    <xf numFmtId="0" fontId="9" fillId="0" borderId="0" xfId="3" applyNumberFormat="1" applyFont="1" applyFill="1" applyBorder="1" applyAlignment="1" applyProtection="1">
      <alignment wrapText="1"/>
    </xf>
    <xf numFmtId="37" fontId="14" fillId="0" borderId="0" xfId="1" applyNumberFormat="1" applyFont="1" applyFill="1" applyBorder="1" applyAlignment="1" applyProtection="1">
      <alignment horizontal="right" wrapText="1"/>
    </xf>
    <xf numFmtId="37" fontId="14" fillId="2" borderId="0" xfId="1" applyNumberFormat="1" applyFont="1" applyFill="1" applyBorder="1" applyAlignment="1" applyProtection="1">
      <alignment horizontal="right" wrapText="1"/>
    </xf>
    <xf numFmtId="0" fontId="17" fillId="0" borderId="0" xfId="6" applyFont="1" applyFill="1" applyAlignment="1">
      <alignment horizontal="center"/>
    </xf>
    <xf numFmtId="0" fontId="17" fillId="0" borderId="0" xfId="6" applyFont="1" applyAlignment="1">
      <alignment horizontal="center"/>
    </xf>
    <xf numFmtId="0" fontId="13" fillId="4" borderId="0" xfId="0" applyNumberFormat="1" applyFont="1" applyFill="1" applyBorder="1" applyAlignment="1" applyProtection="1">
      <alignment horizontal="left" wrapText="1" indent="2"/>
    </xf>
    <xf numFmtId="165" fontId="7" fillId="0" borderId="0" xfId="1" applyNumberFormat="1" applyFont="1" applyFill="1" applyBorder="1" applyAlignment="1" applyProtection="1"/>
    <xf numFmtId="37" fontId="10" fillId="0" borderId="2" xfId="3" applyNumberFormat="1" applyFont="1" applyBorder="1" applyAlignment="1">
      <alignment horizontal="right" vertical="center"/>
    </xf>
    <xf numFmtId="37" fontId="10" fillId="0" borderId="0" xfId="3" applyNumberFormat="1" applyFont="1" applyBorder="1" applyAlignment="1">
      <alignment horizontal="right" vertical="center"/>
    </xf>
    <xf numFmtId="0" fontId="14" fillId="0" borderId="0" xfId="3" applyNumberFormat="1" applyFont="1" applyFill="1" applyBorder="1" applyAlignment="1" applyProtection="1">
      <alignment wrapText="1"/>
    </xf>
    <xf numFmtId="37" fontId="42" fillId="0" borderId="0" xfId="3" applyNumberFormat="1" applyFont="1" applyAlignment="1">
      <alignment horizontal="right"/>
    </xf>
    <xf numFmtId="37" fontId="42" fillId="0" borderId="0" xfId="3" applyNumberFormat="1" applyFont="1" applyBorder="1" applyAlignment="1">
      <alignment horizontal="right"/>
    </xf>
    <xf numFmtId="37" fontId="39" fillId="0" borderId="9" xfId="3" applyNumberFormat="1" applyFont="1" applyFill="1" applyBorder="1" applyAlignment="1">
      <alignment horizontal="right"/>
    </xf>
    <xf numFmtId="37" fontId="39" fillId="0" borderId="0" xfId="3" applyNumberFormat="1" applyFont="1" applyFill="1" applyBorder="1" applyAlignment="1">
      <alignment horizontal="right"/>
    </xf>
    <xf numFmtId="0" fontId="19" fillId="0" borderId="0" xfId="3" applyNumberFormat="1" applyFont="1" applyFill="1" applyBorder="1" applyAlignment="1" applyProtection="1">
      <alignment wrapText="1"/>
    </xf>
    <xf numFmtId="0" fontId="17" fillId="0" borderId="0" xfId="6" applyFont="1" applyFill="1" applyAlignment="1">
      <alignment horizontal="center" vertical="center"/>
    </xf>
    <xf numFmtId="0" fontId="17" fillId="0" borderId="0" xfId="6" applyFont="1" applyAlignment="1">
      <alignment horizontal="center" vertical="center"/>
    </xf>
    <xf numFmtId="0" fontId="17" fillId="0" borderId="0" xfId="6" applyFont="1" applyAlignment="1">
      <alignment vertical="center"/>
    </xf>
    <xf numFmtId="0" fontId="15" fillId="0" borderId="0" xfId="5" applyFont="1"/>
    <xf numFmtId="0" fontId="15" fillId="0" borderId="0" xfId="5" applyFont="1" applyAlignment="1">
      <alignment horizontal="center"/>
    </xf>
    <xf numFmtId="0" fontId="15" fillId="0" borderId="0" xfId="5" applyFont="1" applyFill="1" applyAlignment="1">
      <alignment horizontal="center"/>
    </xf>
    <xf numFmtId="0" fontId="40" fillId="0" borderId="0" xfId="0" applyFont="1"/>
    <xf numFmtId="38" fontId="42" fillId="0" borderId="0" xfId="0" applyNumberFormat="1" applyFont="1"/>
    <xf numFmtId="38" fontId="42" fillId="0" borderId="0" xfId="0" applyNumberFormat="1" applyFont="1" applyBorder="1"/>
    <xf numFmtId="0" fontId="13" fillId="0" borderId="0" xfId="0" applyNumberFormat="1" applyFont="1" applyFill="1" applyBorder="1" applyAlignment="1" applyProtection="1">
      <alignment wrapText="1"/>
    </xf>
    <xf numFmtId="0" fontId="14" fillId="0" borderId="0" xfId="0" applyNumberFormat="1" applyFont="1" applyFill="1" applyBorder="1" applyAlignment="1" applyProtection="1">
      <alignment horizontal="left" wrapText="1" indent="2"/>
    </xf>
    <xf numFmtId="0" fontId="14" fillId="0" borderId="0" xfId="0" applyNumberFormat="1" applyFont="1" applyFill="1" applyBorder="1" applyAlignment="1" applyProtection="1">
      <alignment horizontal="left" indent="2"/>
    </xf>
    <xf numFmtId="0" fontId="9" fillId="0" borderId="0" xfId="5" applyFont="1" applyFill="1" applyAlignment="1">
      <alignment vertical="top" wrapText="1"/>
    </xf>
    <xf numFmtId="37" fontId="39" fillId="0" borderId="10" xfId="0" applyNumberFormat="1" applyFont="1" applyBorder="1"/>
    <xf numFmtId="0" fontId="14" fillId="0" borderId="0" xfId="0" applyNumberFormat="1" applyFont="1" applyFill="1" applyBorder="1" applyAlignment="1" applyProtection="1">
      <alignment horizontal="left" wrapText="1"/>
    </xf>
    <xf numFmtId="0" fontId="9" fillId="2" borderId="0" xfId="0" applyNumberFormat="1" applyFont="1" applyFill="1" applyBorder="1" applyAlignment="1" applyProtection="1">
      <alignment horizontal="left" wrapText="1"/>
    </xf>
    <xf numFmtId="37" fontId="39" fillId="2" borderId="9" xfId="0" applyNumberFormat="1" applyFont="1" applyFill="1" applyBorder="1"/>
    <xf numFmtId="37" fontId="39" fillId="2" borderId="0" xfId="0" applyNumberFormat="1" applyFont="1" applyFill="1" applyBorder="1"/>
    <xf numFmtId="165" fontId="43" fillId="0" borderId="0" xfId="8" applyNumberFormat="1" applyFont="1" applyFill="1" applyBorder="1" applyAlignment="1">
      <alignment vertical="center"/>
    </xf>
    <xf numFmtId="1" fontId="43" fillId="0" borderId="0" xfId="8" applyNumberFormat="1" applyFont="1" applyFill="1" applyBorder="1" applyAlignment="1">
      <alignment vertical="center"/>
    </xf>
    <xf numFmtId="165" fontId="7" fillId="0" borderId="0" xfId="0" applyNumberFormat="1" applyFont="1" applyFill="1" applyBorder="1" applyAlignment="1" applyProtection="1"/>
    <xf numFmtId="0" fontId="42" fillId="0" borderId="0" xfId="3" applyFont="1"/>
    <xf numFmtId="0" fontId="40" fillId="0" borderId="0" xfId="3" applyFont="1"/>
    <xf numFmtId="0" fontId="9" fillId="0" borderId="0" xfId="3" applyNumberFormat="1" applyFont="1" applyFill="1" applyBorder="1" applyAlignment="1" applyProtection="1">
      <alignment horizontal="center" wrapText="1"/>
    </xf>
    <xf numFmtId="0" fontId="9" fillId="0" borderId="0" xfId="7" applyFont="1" applyFill="1" applyBorder="1"/>
    <xf numFmtId="0" fontId="42" fillId="0" borderId="0" xfId="3" applyFont="1" applyBorder="1"/>
    <xf numFmtId="0" fontId="14" fillId="0" borderId="0" xfId="3" applyNumberFormat="1" applyFont="1" applyFill="1" applyBorder="1" applyAlignment="1" applyProtection="1"/>
    <xf numFmtId="0" fontId="9" fillId="0" borderId="0" xfId="3" applyNumberFormat="1" applyFont="1" applyFill="1" applyBorder="1" applyAlignment="1" applyProtection="1">
      <alignment horizontal="right" wrapText="1"/>
    </xf>
    <xf numFmtId="0" fontId="14" fillId="0" borderId="0" xfId="7" applyFont="1" applyFill="1" applyBorder="1"/>
    <xf numFmtId="37" fontId="14" fillId="0" borderId="0" xfId="2" applyNumberFormat="1" applyFont="1" applyBorder="1" applyAlignment="1">
      <alignment horizontal="right"/>
    </xf>
    <xf numFmtId="37" fontId="14" fillId="0" borderId="0" xfId="2" applyNumberFormat="1" applyFont="1" applyFill="1" applyBorder="1" applyAlignment="1" applyProtection="1">
      <alignment horizontal="right" wrapText="1"/>
    </xf>
    <xf numFmtId="0" fontId="44" fillId="0" borderId="0" xfId="3" applyNumberFormat="1" applyFont="1" applyFill="1" applyBorder="1" applyAlignment="1" applyProtection="1">
      <alignment vertical="center"/>
    </xf>
    <xf numFmtId="0" fontId="45" fillId="0" borderId="0" xfId="3" applyNumberFormat="1" applyFont="1" applyFill="1" applyBorder="1" applyAlignment="1" applyProtection="1">
      <alignment vertical="center"/>
    </xf>
    <xf numFmtId="37" fontId="14" fillId="0" borderId="0" xfId="2" applyNumberFormat="1" applyFont="1" applyFill="1" applyBorder="1" applyAlignment="1">
      <alignment horizontal="right"/>
    </xf>
    <xf numFmtId="37" fontId="9" fillId="0" borderId="2" xfId="2" applyNumberFormat="1" applyFont="1" applyBorder="1" applyAlignment="1">
      <alignment horizontal="right"/>
    </xf>
    <xf numFmtId="0" fontId="44" fillId="0" borderId="0" xfId="3" applyNumberFormat="1" applyFont="1" applyFill="1" applyBorder="1" applyAlignment="1" applyProtection="1">
      <alignment vertical="top" wrapText="1"/>
    </xf>
    <xf numFmtId="0" fontId="45" fillId="0" borderId="0" xfId="3" applyNumberFormat="1" applyFont="1" applyFill="1" applyBorder="1" applyAlignment="1" applyProtection="1">
      <alignment vertical="top" wrapText="1"/>
    </xf>
    <xf numFmtId="37" fontId="42" fillId="5" borderId="0" xfId="3" applyNumberFormat="1" applyFont="1" applyFill="1" applyAlignment="1">
      <alignment horizontal="right"/>
    </xf>
    <xf numFmtId="37" fontId="39" fillId="0" borderId="2" xfId="3" applyNumberFormat="1" applyFont="1" applyBorder="1" applyAlignment="1">
      <alignment horizontal="right"/>
    </xf>
    <xf numFmtId="37" fontId="39" fillId="5" borderId="2" xfId="3" applyNumberFormat="1" applyFont="1" applyFill="1" applyBorder="1" applyAlignment="1">
      <alignment horizontal="right"/>
    </xf>
    <xf numFmtId="0" fontId="45" fillId="0" borderId="0" xfId="3" applyNumberFormat="1" applyFont="1" applyFill="1" applyBorder="1" applyAlignment="1" applyProtection="1">
      <alignment vertical="top"/>
    </xf>
    <xf numFmtId="0" fontId="45" fillId="4" borderId="0" xfId="3" applyNumberFormat="1" applyFont="1" applyFill="1" applyBorder="1" applyAlignment="1" applyProtection="1">
      <alignment vertical="top"/>
    </xf>
    <xf numFmtId="37" fontId="42" fillId="0" borderId="0" xfId="3" applyNumberFormat="1" applyFont="1" applyFill="1" applyBorder="1" applyAlignment="1">
      <alignment horizontal="right"/>
    </xf>
    <xf numFmtId="37" fontId="39" fillId="2" borderId="9" xfId="3" applyNumberFormat="1" applyFont="1" applyFill="1" applyBorder="1" applyAlignment="1">
      <alignment horizontal="right"/>
    </xf>
    <xf numFmtId="0" fontId="44" fillId="0" borderId="0" xfId="3" applyNumberFormat="1" applyFont="1" applyFill="1" applyBorder="1" applyAlignment="1" applyProtection="1"/>
    <xf numFmtId="37" fontId="42" fillId="0" borderId="0" xfId="3" applyNumberFormat="1" applyFont="1" applyBorder="1"/>
    <xf numFmtId="37" fontId="42" fillId="0" borderId="0" xfId="3" applyNumberFormat="1" applyFont="1"/>
    <xf numFmtId="0" fontId="15" fillId="0" borderId="0" xfId="0" applyFont="1"/>
    <xf numFmtId="0" fontId="15" fillId="0" borderId="0" xfId="0" applyFont="1" applyFill="1"/>
    <xf numFmtId="0" fontId="24" fillId="0" borderId="5" xfId="0" applyFont="1" applyBorder="1"/>
    <xf numFmtId="0" fontId="24" fillId="0" borderId="5" xfId="0" applyFont="1" applyBorder="1" applyAlignment="1">
      <alignment horizontal="right"/>
    </xf>
    <xf numFmtId="0" fontId="24" fillId="0" borderId="5" xfId="0" applyFont="1" applyBorder="1" applyAlignment="1">
      <alignment horizontal="center"/>
    </xf>
    <xf numFmtId="0" fontId="24" fillId="0" borderId="2" xfId="0" applyFont="1" applyBorder="1" applyAlignment="1">
      <alignment horizontal="right"/>
    </xf>
    <xf numFmtId="0" fontId="24" fillId="0" borderId="2" xfId="0" applyFont="1" applyBorder="1" applyAlignment="1">
      <alignment horizontal="center"/>
    </xf>
    <xf numFmtId="0" fontId="24" fillId="0" borderId="2" xfId="0" applyFont="1" applyBorder="1"/>
    <xf numFmtId="0" fontId="24" fillId="0" borderId="0" xfId="0" applyFont="1" applyBorder="1"/>
    <xf numFmtId="14" fontId="24" fillId="0" borderId="5" xfId="0" applyNumberFormat="1" applyFont="1" applyBorder="1"/>
    <xf numFmtId="0" fontId="24" fillId="0" borderId="0" xfId="0" applyNumberFormat="1" applyFont="1" applyBorder="1" applyAlignment="1">
      <alignment horizontal="center"/>
    </xf>
    <xf numFmtId="0" fontId="24" fillId="0" borderId="10" xfId="0" applyFont="1" applyBorder="1"/>
    <xf numFmtId="0" fontId="24" fillId="0" borderId="0" xfId="0" applyFont="1" applyBorder="1" applyAlignment="1">
      <alignment horizontal="center"/>
    </xf>
    <xf numFmtId="0" fontId="2" fillId="0" borderId="0" xfId="0" applyFont="1" applyBorder="1" applyAlignment="1"/>
    <xf numFmtId="0" fontId="25" fillId="0" borderId="0" xfId="0" applyFont="1" applyBorder="1"/>
    <xf numFmtId="0" fontId="27" fillId="0" borderId="0" xfId="0" applyFont="1" applyBorder="1"/>
    <xf numFmtId="37" fontId="7" fillId="0" borderId="0" xfId="0" applyNumberFormat="1" applyFont="1" applyFill="1" applyBorder="1" applyAlignment="1" applyProtection="1"/>
    <xf numFmtId="0" fontId="14" fillId="0" borderId="0" xfId="0" applyNumberFormat="1" applyFont="1" applyFill="1" applyBorder="1" applyAlignment="1" applyProtection="1">
      <alignment horizontal="center"/>
    </xf>
    <xf numFmtId="0" fontId="11" fillId="0" borderId="0" xfId="0" applyFont="1"/>
    <xf numFmtId="38" fontId="11" fillId="0" borderId="0" xfId="0" applyNumberFormat="1" applyFont="1" applyBorder="1" applyAlignment="1">
      <alignment horizontal="center" vertical="center"/>
    </xf>
    <xf numFmtId="40" fontId="11" fillId="0" borderId="0" xfId="0" applyNumberFormat="1" applyFont="1" applyBorder="1" applyAlignment="1">
      <alignment horizontal="center" vertical="center"/>
    </xf>
    <xf numFmtId="40" fontId="11" fillId="0" borderId="0" xfId="0" applyNumberFormat="1" applyFont="1" applyBorder="1" applyAlignment="1">
      <alignment horizontal="center" vertical="center" wrapText="1"/>
    </xf>
    <xf numFmtId="40" fontId="11" fillId="0" borderId="0" xfId="0" applyNumberFormat="1" applyFont="1" applyBorder="1" applyAlignment="1">
      <alignment horizontal="justify" vertical="center"/>
    </xf>
    <xf numFmtId="38" fontId="28" fillId="0" borderId="0" xfId="0" applyNumberFormat="1" applyFont="1" applyBorder="1"/>
    <xf numFmtId="38" fontId="11" fillId="0" borderId="0" xfId="0" applyNumberFormat="1" applyFont="1" applyBorder="1"/>
    <xf numFmtId="43" fontId="11" fillId="0" borderId="0" xfId="1" applyFont="1"/>
    <xf numFmtId="164" fontId="11" fillId="0" borderId="0" xfId="0" applyNumberFormat="1" applyFont="1"/>
    <xf numFmtId="38" fontId="10" fillId="0" borderId="9" xfId="0" applyNumberFormat="1" applyFont="1" applyBorder="1"/>
    <xf numFmtId="38" fontId="10" fillId="0" borderId="0" xfId="0" applyNumberFormat="1" applyFont="1" applyBorder="1"/>
    <xf numFmtId="39" fontId="11" fillId="0" borderId="0" xfId="0" applyNumberFormat="1" applyFont="1"/>
    <xf numFmtId="43" fontId="11" fillId="0" borderId="0" xfId="0" applyNumberFormat="1" applyFont="1"/>
    <xf numFmtId="40" fontId="11" fillId="0" borderId="0" xfId="0" applyNumberFormat="1" applyFont="1"/>
    <xf numFmtId="38" fontId="11" fillId="0" borderId="0" xfId="0" applyNumberFormat="1" applyFont="1"/>
    <xf numFmtId="0" fontId="30" fillId="0" borderId="0" xfId="0" applyNumberFormat="1" applyFont="1" applyFill="1" applyBorder="1" applyAlignment="1" applyProtection="1"/>
    <xf numFmtId="0" fontId="31" fillId="0" borderId="0" xfId="0" applyNumberFormat="1" applyFont="1" applyFill="1" applyBorder="1" applyAlignment="1" applyProtection="1">
      <alignment horizontal="justify" vertical="center"/>
    </xf>
    <xf numFmtId="0" fontId="30" fillId="0" borderId="0" xfId="0" applyNumberFormat="1" applyFont="1" applyFill="1" applyBorder="1" applyAlignment="1" applyProtection="1">
      <alignment horizontal="left" vertical="center"/>
    </xf>
    <xf numFmtId="0" fontId="30" fillId="0" borderId="0" xfId="0" applyNumberFormat="1" applyFont="1" applyFill="1" applyBorder="1" applyAlignment="1" applyProtection="1">
      <alignment horizontal="justify" vertical="center"/>
    </xf>
    <xf numFmtId="0" fontId="30" fillId="0" borderId="0" xfId="0" applyNumberFormat="1" applyFont="1" applyFill="1" applyBorder="1" applyAlignment="1" applyProtection="1">
      <alignment vertical="center"/>
    </xf>
    <xf numFmtId="0" fontId="32" fillId="0" borderId="0" xfId="0" applyNumberFormat="1" applyFont="1" applyFill="1" applyBorder="1" applyAlignment="1" applyProtection="1">
      <alignment horizontal="justify" vertical="center"/>
    </xf>
    <xf numFmtId="0" fontId="32" fillId="0" borderId="0" xfId="0" applyNumberFormat="1" applyFont="1" applyFill="1" applyBorder="1" applyAlignment="1" applyProtection="1">
      <alignment horizontal="left" vertical="center"/>
    </xf>
    <xf numFmtId="0" fontId="32" fillId="0" borderId="11" xfId="0" applyNumberFormat="1" applyFont="1" applyFill="1" applyBorder="1" applyAlignment="1" applyProtection="1">
      <alignment horizontal="right" vertical="center"/>
    </xf>
    <xf numFmtId="0" fontId="32" fillId="0" borderId="0" xfId="0" applyNumberFormat="1" applyFont="1" applyFill="1" applyBorder="1" applyAlignment="1" applyProtection="1">
      <alignment horizontal="right" vertical="center"/>
    </xf>
    <xf numFmtId="0" fontId="32" fillId="0" borderId="11" xfId="0" applyNumberFormat="1" applyFont="1" applyFill="1" applyBorder="1" applyAlignment="1" applyProtection="1">
      <alignment horizontal="right" vertical="center" wrapText="1"/>
    </xf>
    <xf numFmtId="0" fontId="32" fillId="0" borderId="0" xfId="0" applyNumberFormat="1" applyFont="1" applyFill="1" applyBorder="1" applyAlignment="1" applyProtection="1">
      <alignment horizontal="right" vertical="center" wrapText="1"/>
    </xf>
    <xf numFmtId="3" fontId="47" fillId="0" borderId="0" xfId="0" applyNumberFormat="1" applyFont="1" applyFill="1" applyBorder="1" applyAlignment="1" applyProtection="1">
      <alignment horizontal="right" vertical="center"/>
    </xf>
    <xf numFmtId="3" fontId="47" fillId="0" borderId="0" xfId="0" applyNumberFormat="1" applyFont="1" applyFill="1" applyBorder="1" applyAlignment="1" applyProtection="1">
      <alignment horizontal="right" vertical="center" wrapText="1"/>
    </xf>
    <xf numFmtId="3" fontId="30" fillId="0" borderId="12" xfId="0" applyNumberFormat="1" applyFont="1" applyFill="1" applyBorder="1" applyAlignment="1" applyProtection="1">
      <alignment horizontal="right" vertical="center" wrapText="1"/>
    </xf>
    <xf numFmtId="3" fontId="30" fillId="0" borderId="0" xfId="0" applyNumberFormat="1" applyFont="1" applyFill="1" applyBorder="1" applyAlignment="1" applyProtection="1">
      <alignment horizontal="right" vertical="center"/>
    </xf>
    <xf numFmtId="3" fontId="30" fillId="0" borderId="0" xfId="0" applyNumberFormat="1" applyFont="1" applyFill="1" applyBorder="1" applyAlignment="1" applyProtection="1">
      <alignment horizontal="right" vertical="center" wrapText="1"/>
    </xf>
    <xf numFmtId="3" fontId="30" fillId="0" borderId="12" xfId="0" applyNumberFormat="1" applyFont="1" applyFill="1" applyBorder="1" applyAlignment="1" applyProtection="1">
      <alignment horizontal="right" vertical="center"/>
    </xf>
    <xf numFmtId="167" fontId="30" fillId="0" borderId="0" xfId="1" applyNumberFormat="1" applyFont="1" applyFill="1" applyBorder="1" applyAlignment="1" applyProtection="1">
      <alignment horizontal="right" vertical="center"/>
    </xf>
    <xf numFmtId="167" fontId="30" fillId="0" borderId="0" xfId="1" applyNumberFormat="1" applyFont="1" applyFill="1" applyBorder="1" applyAlignment="1" applyProtection="1">
      <alignment horizontal="right" vertical="center" wrapText="1"/>
    </xf>
    <xf numFmtId="167" fontId="47" fillId="0" borderId="0" xfId="1" applyNumberFormat="1" applyFont="1" applyFill="1" applyBorder="1" applyAlignment="1" applyProtection="1">
      <alignment horizontal="right" vertical="center"/>
    </xf>
    <xf numFmtId="0" fontId="47" fillId="0" borderId="0" xfId="0" applyNumberFormat="1" applyFont="1" applyFill="1" applyBorder="1" applyAlignment="1" applyProtection="1">
      <alignment horizontal="right" vertical="center"/>
    </xf>
    <xf numFmtId="167" fontId="48" fillId="0" borderId="12" xfId="1" applyNumberFormat="1" applyFont="1" applyFill="1" applyBorder="1" applyAlignment="1" applyProtection="1">
      <alignment horizontal="right" vertical="center"/>
    </xf>
    <xf numFmtId="167" fontId="48" fillId="0" borderId="0" xfId="1" applyNumberFormat="1" applyFont="1" applyFill="1" applyBorder="1" applyAlignment="1" applyProtection="1">
      <alignment horizontal="right" vertical="center"/>
    </xf>
    <xf numFmtId="0" fontId="48" fillId="0" borderId="0" xfId="0" applyNumberFormat="1" applyFont="1" applyFill="1" applyBorder="1" applyAlignment="1" applyProtection="1">
      <alignment horizontal="right" vertical="center"/>
    </xf>
    <xf numFmtId="3" fontId="31" fillId="0" borderId="0" xfId="0" applyNumberFormat="1" applyFont="1" applyFill="1" applyBorder="1" applyAlignment="1" applyProtection="1">
      <alignment horizontal="right" vertical="center"/>
    </xf>
    <xf numFmtId="3" fontId="31" fillId="0" borderId="12" xfId="0" applyNumberFormat="1" applyFont="1" applyFill="1" applyBorder="1" applyAlignment="1" applyProtection="1">
      <alignment horizontal="right" vertical="center"/>
    </xf>
    <xf numFmtId="0" fontId="32" fillId="0" borderId="0" xfId="0" applyNumberFormat="1" applyFont="1" applyFill="1" applyBorder="1" applyAlignment="1" applyProtection="1">
      <alignment vertical="center" wrapText="1"/>
    </xf>
    <xf numFmtId="167" fontId="30" fillId="0" borderId="0" xfId="1" applyNumberFormat="1" applyFont="1" applyFill="1" applyBorder="1" applyAlignment="1" applyProtection="1">
      <alignment vertical="center"/>
    </xf>
    <xf numFmtId="0" fontId="30" fillId="0" borderId="0" xfId="0" applyNumberFormat="1" applyFont="1" applyFill="1" applyBorder="1" applyAlignment="1" applyProtection="1">
      <alignment vertical="center" wrapText="1"/>
    </xf>
    <xf numFmtId="3" fontId="30" fillId="0" borderId="0" xfId="0" applyNumberFormat="1" applyFont="1" applyFill="1" applyBorder="1" applyAlignment="1" applyProtection="1">
      <alignment vertical="center" wrapText="1"/>
    </xf>
    <xf numFmtId="0" fontId="49" fillId="0" borderId="0" xfId="0" applyNumberFormat="1" applyFont="1" applyFill="1" applyBorder="1" applyAlignment="1" applyProtection="1">
      <alignment horizontal="right" vertical="center"/>
    </xf>
    <xf numFmtId="0" fontId="47" fillId="0" borderId="0" xfId="0" applyNumberFormat="1" applyFont="1" applyFill="1" applyBorder="1" applyAlignment="1" applyProtection="1">
      <alignment horizontal="justify" vertical="center"/>
    </xf>
    <xf numFmtId="0" fontId="48" fillId="0" borderId="0" xfId="0" applyNumberFormat="1" applyFont="1" applyFill="1" applyBorder="1" applyAlignment="1" applyProtection="1">
      <alignment horizontal="justify" vertical="center"/>
    </xf>
    <xf numFmtId="0" fontId="31" fillId="0" borderId="0" xfId="0" applyNumberFormat="1" applyFont="1" applyFill="1" applyBorder="1" applyAlignment="1" applyProtection="1">
      <alignment horizontal="center" vertical="center"/>
    </xf>
    <xf numFmtId="167" fontId="23" fillId="0" borderId="0" xfId="1" applyNumberFormat="1" applyFont="1" applyAlignment="1">
      <alignment horizontal="center"/>
    </xf>
    <xf numFmtId="39" fontId="21" fillId="0" borderId="0" xfId="0" applyNumberFormat="1" applyFont="1" applyFill="1"/>
    <xf numFmtId="39" fontId="22" fillId="0" borderId="11" xfId="0" applyNumberFormat="1" applyFont="1" applyFill="1" applyBorder="1" applyAlignment="1">
      <alignment horizontal="center"/>
    </xf>
    <xf numFmtId="39" fontId="21" fillId="0" borderId="0" xfId="0" applyNumberFormat="1" applyFont="1" applyFill="1" applyAlignment="1">
      <alignment horizontal="center"/>
    </xf>
    <xf numFmtId="165" fontId="21" fillId="0" borderId="0" xfId="1" applyNumberFormat="1" applyFont="1" applyFill="1" applyBorder="1" applyAlignment="1">
      <alignment horizontal="center"/>
    </xf>
    <xf numFmtId="165" fontId="21" fillId="0" borderId="0" xfId="1" applyNumberFormat="1" applyFont="1" applyFill="1" applyAlignment="1">
      <alignment horizontal="center"/>
    </xf>
    <xf numFmtId="39" fontId="23" fillId="0" borderId="0" xfId="0" applyNumberFormat="1" applyFont="1" applyFill="1" applyAlignment="1">
      <alignment horizontal="center"/>
    </xf>
    <xf numFmtId="165" fontId="23" fillId="0" borderId="9" xfId="1" applyNumberFormat="1" applyFont="1" applyFill="1" applyBorder="1"/>
    <xf numFmtId="165" fontId="23" fillId="0" borderId="0" xfId="1" applyNumberFormat="1" applyFont="1" applyFill="1"/>
    <xf numFmtId="38" fontId="33" fillId="0" borderId="0" xfId="0" applyNumberFormat="1" applyFont="1" applyBorder="1" applyAlignment="1">
      <alignment horizontal="center" vertical="center"/>
    </xf>
    <xf numFmtId="40" fontId="33" fillId="0" borderId="0" xfId="0" applyNumberFormat="1" applyFont="1" applyBorder="1" applyAlignment="1">
      <alignment horizontal="center" vertical="center"/>
    </xf>
    <xf numFmtId="40" fontId="33" fillId="0" borderId="0" xfId="0" applyNumberFormat="1" applyFont="1" applyBorder="1" applyAlignment="1">
      <alignment horizontal="center" vertical="center" wrapText="1"/>
    </xf>
    <xf numFmtId="40" fontId="33" fillId="0" borderId="0" xfId="0" applyNumberFormat="1" applyFont="1" applyBorder="1" applyAlignment="1">
      <alignment horizontal="justify" vertical="center"/>
    </xf>
    <xf numFmtId="38" fontId="34" fillId="0" borderId="0" xfId="0" applyNumberFormat="1" applyFont="1" applyBorder="1"/>
    <xf numFmtId="0" fontId="33" fillId="0" borderId="0" xfId="0" applyFont="1"/>
    <xf numFmtId="38" fontId="33" fillId="0" borderId="0" xfId="0" applyNumberFormat="1" applyFont="1" applyBorder="1"/>
    <xf numFmtId="38" fontId="35" fillId="0" borderId="9" xfId="0" applyNumberFormat="1" applyFont="1" applyBorder="1"/>
    <xf numFmtId="38" fontId="35" fillId="0" borderId="0" xfId="0" applyNumberFormat="1" applyFont="1" applyBorder="1"/>
    <xf numFmtId="0" fontId="32" fillId="0" borderId="0" xfId="0" applyNumberFormat="1" applyFont="1" applyFill="1" applyBorder="1" applyAlignment="1" applyProtection="1">
      <alignment vertical="center"/>
    </xf>
    <xf numFmtId="168" fontId="43" fillId="0" borderId="0" xfId="1" applyNumberFormat="1" applyFont="1" applyFill="1" applyBorder="1" applyAlignment="1">
      <alignment vertical="center"/>
    </xf>
    <xf numFmtId="9" fontId="30" fillId="0" borderId="0" xfId="0" applyNumberFormat="1" applyFont="1" applyFill="1" applyBorder="1" applyAlignment="1" applyProtection="1"/>
    <xf numFmtId="9" fontId="30" fillId="0" borderId="0" xfId="0" applyNumberFormat="1" applyFont="1" applyFill="1" applyBorder="1" applyAlignment="1" applyProtection="1">
      <alignment horizontal="right" vertical="center"/>
    </xf>
    <xf numFmtId="165" fontId="47" fillId="0" borderId="0" xfId="1" applyNumberFormat="1" applyFont="1" applyFill="1" applyBorder="1" applyAlignment="1" applyProtection="1">
      <alignment horizontal="right" vertical="center"/>
    </xf>
    <xf numFmtId="165" fontId="47" fillId="0" borderId="13" xfId="1" applyNumberFormat="1" applyFont="1" applyFill="1" applyBorder="1" applyAlignment="1" applyProtection="1">
      <alignment horizontal="right" vertical="center"/>
    </xf>
    <xf numFmtId="165" fontId="48" fillId="0" borderId="0" xfId="1" applyNumberFormat="1" applyFont="1" applyFill="1" applyBorder="1" applyAlignment="1" applyProtection="1">
      <alignment horizontal="right" vertical="center"/>
    </xf>
    <xf numFmtId="0" fontId="50" fillId="0" borderId="0" xfId="4" applyFont="1"/>
    <xf numFmtId="0" fontId="46" fillId="0" borderId="0" xfId="0" applyFont="1" applyAlignment="1">
      <alignment vertical="center"/>
    </xf>
    <xf numFmtId="0" fontId="46" fillId="0" borderId="0" xfId="0" applyFont="1"/>
    <xf numFmtId="0" fontId="51" fillId="0" borderId="0" xfId="4" applyFont="1"/>
    <xf numFmtId="0" fontId="46" fillId="0" borderId="0" xfId="0" applyFont="1" applyAlignment="1">
      <alignment horizontal="left" vertical="center"/>
    </xf>
    <xf numFmtId="3" fontId="17" fillId="0" borderId="16" xfId="0" applyNumberFormat="1" applyFont="1" applyBorder="1" applyAlignment="1">
      <alignment horizontal="center" vertical="center"/>
    </xf>
    <xf numFmtId="3" fontId="17" fillId="0" borderId="17" xfId="0" applyNumberFormat="1" applyFont="1" applyBorder="1" applyAlignment="1">
      <alignment horizontal="center" vertical="center"/>
    </xf>
    <xf numFmtId="3" fontId="17" fillId="0" borderId="13" xfId="0" applyNumberFormat="1" applyFont="1" applyBorder="1" applyAlignment="1">
      <alignment horizontal="center" vertical="center"/>
    </xf>
    <xf numFmtId="3" fontId="17" fillId="0" borderId="19" xfId="0" applyNumberFormat="1" applyFont="1" applyBorder="1" applyAlignment="1">
      <alignment horizontal="center" vertical="center"/>
    </xf>
    <xf numFmtId="0" fontId="50" fillId="6" borderId="20" xfId="0" applyFont="1" applyFill="1" applyBorder="1" applyAlignment="1">
      <alignment horizontal="left" vertical="center" wrapText="1"/>
    </xf>
    <xf numFmtId="165" fontId="50" fillId="6" borderId="21" xfId="1" applyNumberFormat="1" applyFont="1" applyFill="1" applyBorder="1" applyAlignment="1">
      <alignment horizontal="center" vertical="center" wrapText="1"/>
    </xf>
    <xf numFmtId="165" fontId="50" fillId="6" borderId="22" xfId="1" applyNumberFormat="1" applyFont="1" applyFill="1" applyBorder="1" applyAlignment="1">
      <alignment horizontal="center" vertical="center" wrapText="1"/>
    </xf>
    <xf numFmtId="0" fontId="46" fillId="6" borderId="23" xfId="0" applyFont="1" applyFill="1" applyBorder="1" applyAlignment="1">
      <alignment horizontal="left" vertical="center" wrapText="1"/>
    </xf>
    <xf numFmtId="165" fontId="46" fillId="6" borderId="24" xfId="1" applyNumberFormat="1" applyFont="1" applyFill="1" applyBorder="1" applyAlignment="1">
      <alignment vertical="center" wrapText="1"/>
    </xf>
    <xf numFmtId="165" fontId="46" fillId="6" borderId="25" xfId="1" applyNumberFormat="1" applyFont="1" applyFill="1" applyBorder="1" applyAlignment="1">
      <alignment vertical="center" wrapText="1"/>
    </xf>
    <xf numFmtId="0" fontId="50" fillId="6" borderId="23" xfId="0" applyFont="1" applyFill="1" applyBorder="1" applyAlignment="1">
      <alignment horizontal="left" vertical="center" wrapText="1"/>
    </xf>
    <xf numFmtId="165" fontId="50" fillId="6" borderId="24" xfId="1" applyNumberFormat="1" applyFont="1" applyFill="1" applyBorder="1" applyAlignment="1">
      <alignment vertical="center" wrapText="1"/>
    </xf>
    <xf numFmtId="165" fontId="50" fillId="6" borderId="25" xfId="1" applyNumberFormat="1" applyFont="1" applyFill="1" applyBorder="1" applyAlignment="1">
      <alignment vertical="center" wrapText="1"/>
    </xf>
    <xf numFmtId="0" fontId="52" fillId="6" borderId="23" xfId="0" applyFont="1" applyFill="1" applyBorder="1" applyAlignment="1">
      <alignment horizontal="left" vertical="center" wrapText="1"/>
    </xf>
    <xf numFmtId="165" fontId="50" fillId="6" borderId="24" xfId="1" applyNumberFormat="1" applyFont="1" applyFill="1" applyBorder="1" applyAlignment="1">
      <alignment horizontal="center" vertical="center" wrapText="1"/>
    </xf>
    <xf numFmtId="165" fontId="50" fillId="6" borderId="25" xfId="1" applyNumberFormat="1" applyFont="1" applyFill="1" applyBorder="1" applyAlignment="1">
      <alignment horizontal="center" vertical="center" wrapText="1"/>
    </xf>
    <xf numFmtId="0" fontId="36" fillId="6" borderId="23" xfId="0" applyFont="1" applyFill="1" applyBorder="1" applyAlignment="1">
      <alignment horizontal="left" vertical="center" wrapText="1"/>
    </xf>
    <xf numFmtId="165" fontId="46" fillId="6" borderId="24" xfId="1" applyNumberFormat="1" applyFont="1" applyFill="1" applyBorder="1" applyAlignment="1">
      <alignment horizontal="center" vertical="center" wrapText="1"/>
    </xf>
    <xf numFmtId="165" fontId="46" fillId="6" borderId="25" xfId="1" applyNumberFormat="1" applyFont="1" applyFill="1" applyBorder="1" applyAlignment="1">
      <alignment horizontal="center" vertical="center" wrapText="1"/>
    </xf>
    <xf numFmtId="0" fontId="52" fillId="6" borderId="26" xfId="0" applyFont="1" applyFill="1" applyBorder="1" applyAlignment="1">
      <alignment horizontal="left" vertical="center" wrapText="1"/>
    </xf>
    <xf numFmtId="165" fontId="46" fillId="6" borderId="27" xfId="1" applyNumberFormat="1" applyFont="1" applyFill="1" applyBorder="1" applyAlignment="1">
      <alignment horizontal="center" vertical="center" wrapText="1"/>
    </xf>
    <xf numFmtId="165" fontId="46" fillId="6" borderId="28" xfId="1" applyNumberFormat="1" applyFont="1" applyFill="1" applyBorder="1" applyAlignment="1">
      <alignment horizontal="center" vertical="center" wrapText="1"/>
    </xf>
    <xf numFmtId="0" fontId="30" fillId="0" borderId="0" xfId="0" applyNumberFormat="1" applyFont="1" applyFill="1" applyBorder="1" applyAlignment="1" applyProtection="1">
      <alignment horizontal="left" vertical="center"/>
    </xf>
    <xf numFmtId="0" fontId="30" fillId="0" borderId="0" xfId="0" applyNumberFormat="1" applyFont="1" applyFill="1" applyBorder="1" applyAlignment="1" applyProtection="1">
      <alignment horizontal="left" vertical="center"/>
    </xf>
    <xf numFmtId="167" fontId="31" fillId="0" borderId="12" xfId="1" applyNumberFormat="1" applyFont="1" applyFill="1" applyBorder="1" applyAlignment="1" applyProtection="1">
      <alignment horizontal="center" vertical="center"/>
    </xf>
    <xf numFmtId="167" fontId="31" fillId="0" borderId="0" xfId="1" applyNumberFormat="1" applyFont="1" applyFill="1" applyBorder="1" applyAlignment="1" applyProtection="1">
      <alignment horizontal="center" vertical="center"/>
    </xf>
    <xf numFmtId="165" fontId="48" fillId="0" borderId="14" xfId="1" applyNumberFormat="1" applyFont="1" applyFill="1" applyBorder="1" applyAlignment="1" applyProtection="1">
      <alignment horizontal="right" vertical="center"/>
    </xf>
    <xf numFmtId="165" fontId="48" fillId="0" borderId="13" xfId="1" applyNumberFormat="1" applyFont="1" applyFill="1" applyBorder="1" applyAlignment="1" applyProtection="1">
      <alignment horizontal="right" vertical="center"/>
    </xf>
    <xf numFmtId="0" fontId="30" fillId="0" borderId="0" xfId="0" applyNumberFormat="1" applyFont="1" applyFill="1" applyBorder="1" applyAlignment="1" applyProtection="1">
      <alignment horizontal="left" vertical="center"/>
    </xf>
    <xf numFmtId="0" fontId="32" fillId="0" borderId="0" xfId="0" applyNumberFormat="1" applyFont="1" applyFill="1" applyBorder="1" applyAlignment="1" applyProtection="1">
      <alignment horizontal="left" vertical="center"/>
    </xf>
    <xf numFmtId="0" fontId="30" fillId="0" borderId="0" xfId="0" applyNumberFormat="1" applyFont="1" applyFill="1" applyBorder="1" applyAlignment="1" applyProtection="1">
      <alignment horizontal="left" vertical="center"/>
    </xf>
    <xf numFmtId="0" fontId="26" fillId="0" borderId="5" xfId="0" applyNumberFormat="1" applyFont="1" applyFill="1" applyBorder="1" applyAlignment="1" applyProtection="1"/>
    <xf numFmtId="0" fontId="25" fillId="0" borderId="5" xfId="0" applyFont="1" applyBorder="1"/>
    <xf numFmtId="0" fontId="26" fillId="0" borderId="10" xfId="0" applyNumberFormat="1" applyFont="1" applyFill="1" applyBorder="1" applyAlignment="1" applyProtection="1"/>
    <xf numFmtId="0" fontId="25" fillId="0" borderId="10" xfId="0" applyFont="1" applyBorder="1"/>
    <xf numFmtId="0" fontId="55" fillId="0" borderId="3" xfId="0" applyFont="1" applyBorder="1"/>
    <xf numFmtId="0" fontId="55" fillId="0" borderId="6" xfId="0" applyFont="1" applyBorder="1"/>
    <xf numFmtId="0" fontId="55" fillId="0" borderId="4" xfId="0" applyFont="1" applyBorder="1"/>
    <xf numFmtId="0" fontId="55" fillId="0" borderId="0" xfId="0" applyFont="1" applyBorder="1"/>
    <xf numFmtId="0" fontId="54" fillId="0" borderId="4" xfId="0" applyFont="1" applyBorder="1"/>
    <xf numFmtId="0" fontId="54" fillId="0" borderId="0" xfId="0" applyFont="1" applyBorder="1"/>
    <xf numFmtId="3" fontId="55" fillId="0" borderId="0" xfId="0" applyNumberFormat="1" applyFont="1" applyBorder="1"/>
    <xf numFmtId="0" fontId="55" fillId="0" borderId="4" xfId="0" applyFont="1" applyBorder="1" applyAlignment="1">
      <alignment horizontal="center" vertical="center"/>
    </xf>
    <xf numFmtId="0" fontId="55" fillId="0" borderId="0" xfId="0" applyFont="1" applyBorder="1" applyAlignment="1">
      <alignment horizontal="left" vertical="center"/>
    </xf>
    <xf numFmtId="0" fontId="55" fillId="0" borderId="0" xfId="0" applyFont="1" applyBorder="1" applyAlignment="1">
      <alignment horizontal="center" vertical="center"/>
    </xf>
    <xf numFmtId="3" fontId="55" fillId="0" borderId="0" xfId="0" applyNumberFormat="1" applyFont="1" applyBorder="1" applyAlignment="1">
      <alignment horizontal="right" vertical="center"/>
    </xf>
    <xf numFmtId="0" fontId="55" fillId="0" borderId="4" xfId="0" applyFont="1" applyBorder="1" applyAlignment="1">
      <alignment vertical="center"/>
    </xf>
    <xf numFmtId="0" fontId="55" fillId="0" borderId="4" xfId="0" applyFont="1" applyFill="1" applyBorder="1" applyAlignment="1">
      <alignment horizontal="right"/>
    </xf>
    <xf numFmtId="0" fontId="55" fillId="0" borderId="0" xfId="0" applyFont="1" applyFill="1" applyBorder="1"/>
    <xf numFmtId="0" fontId="55" fillId="0" borderId="6" xfId="0" applyFont="1" applyFill="1" applyBorder="1"/>
    <xf numFmtId="0" fontId="55" fillId="0" borderId="4" xfId="0" applyFont="1" applyFill="1" applyBorder="1"/>
    <xf numFmtId="3" fontId="55" fillId="0" borderId="0" xfId="0" applyNumberFormat="1" applyFont="1" applyFill="1" applyBorder="1"/>
    <xf numFmtId="0" fontId="55" fillId="0" borderId="4" xfId="0" applyFont="1" applyBorder="1" applyAlignment="1">
      <alignment horizontal="right"/>
    </xf>
    <xf numFmtId="0" fontId="55" fillId="0" borderId="4" xfId="0" applyFont="1" applyBorder="1" applyAlignment="1"/>
    <xf numFmtId="0" fontId="56" fillId="0" borderId="0" xfId="0" applyFont="1" applyBorder="1"/>
    <xf numFmtId="0" fontId="56" fillId="0" borderId="0" xfId="0" applyFont="1" applyBorder="1" applyAlignment="1">
      <alignment horizontal="left"/>
    </xf>
    <xf numFmtId="0" fontId="56" fillId="0" borderId="0" xfId="0" applyFont="1" applyBorder="1" applyAlignment="1"/>
    <xf numFmtId="0" fontId="55" fillId="0" borderId="0" xfId="0" applyFont="1" applyBorder="1" applyAlignment="1"/>
    <xf numFmtId="0" fontId="55" fillId="0" borderId="0" xfId="0" applyFont="1" applyBorder="1" applyAlignment="1">
      <alignment horizontal="left"/>
    </xf>
    <xf numFmtId="0" fontId="57" fillId="0" borderId="0" xfId="0" applyNumberFormat="1" applyFont="1" applyFill="1" applyBorder="1" applyAlignment="1" applyProtection="1">
      <alignment vertical="center"/>
    </xf>
    <xf numFmtId="0" fontId="57" fillId="0" borderId="4" xfId="0" applyNumberFormat="1" applyFont="1" applyFill="1" applyBorder="1" applyAlignment="1" applyProtection="1">
      <alignment vertical="center"/>
    </xf>
    <xf numFmtId="0" fontId="57" fillId="0" borderId="6" xfId="0" applyNumberFormat="1" applyFont="1" applyFill="1" applyBorder="1" applyAlignment="1" applyProtection="1">
      <alignment vertical="center"/>
    </xf>
    <xf numFmtId="0" fontId="57" fillId="0" borderId="4" xfId="0" applyNumberFormat="1" applyFont="1" applyFill="1" applyBorder="1" applyAlignment="1" applyProtection="1">
      <alignment horizontal="left" vertical="center"/>
    </xf>
    <xf numFmtId="0" fontId="57" fillId="0" borderId="0" xfId="0" applyNumberFormat="1" applyFont="1" applyFill="1" applyBorder="1" applyAlignment="1" applyProtection="1">
      <alignment horizontal="left" vertical="center"/>
    </xf>
    <xf numFmtId="0" fontId="57" fillId="0" borderId="6" xfId="0" applyNumberFormat="1" applyFont="1" applyFill="1" applyBorder="1" applyAlignment="1" applyProtection="1">
      <alignment horizontal="left" vertical="center"/>
    </xf>
    <xf numFmtId="3" fontId="7" fillId="2" borderId="0" xfId="0" applyNumberFormat="1" applyFont="1" applyFill="1" applyBorder="1" applyAlignment="1" applyProtection="1">
      <alignment horizontal="right"/>
    </xf>
    <xf numFmtId="0" fontId="3" fillId="0" borderId="4" xfId="0" applyFont="1" applyBorder="1" applyAlignment="1">
      <alignment horizontal="center"/>
    </xf>
    <xf numFmtId="0" fontId="3" fillId="0" borderId="0" xfId="0" applyFont="1" applyBorder="1" applyAlignment="1">
      <alignment horizontal="center"/>
    </xf>
    <xf numFmtId="0" fontId="3" fillId="0" borderId="6" xfId="0" applyFont="1" applyBorder="1" applyAlignment="1">
      <alignment horizontal="center"/>
    </xf>
    <xf numFmtId="0" fontId="4" fillId="0" borderId="4" xfId="0" applyFont="1" applyBorder="1" applyAlignment="1">
      <alignment horizontal="center"/>
    </xf>
    <xf numFmtId="0" fontId="4" fillId="0" borderId="0" xfId="0" applyFont="1" applyBorder="1" applyAlignment="1">
      <alignment horizontal="center"/>
    </xf>
    <xf numFmtId="0" fontId="4" fillId="0" borderId="6" xfId="0" applyFont="1" applyBorder="1" applyAlignment="1">
      <alignment horizontal="center"/>
    </xf>
    <xf numFmtId="0" fontId="2" fillId="0" borderId="0" xfId="0" applyFont="1" applyBorder="1" applyAlignment="1">
      <alignment horizontal="center"/>
    </xf>
    <xf numFmtId="0" fontId="30" fillId="0" borderId="0" xfId="0" applyNumberFormat="1" applyFont="1" applyFill="1" applyBorder="1" applyAlignment="1" applyProtection="1">
      <alignment horizontal="left" vertical="center"/>
    </xf>
    <xf numFmtId="0" fontId="58" fillId="6" borderId="0" xfId="0" applyFont="1" applyFill="1" applyBorder="1" applyAlignment="1">
      <alignment vertical="top"/>
    </xf>
    <xf numFmtId="0" fontId="59" fillId="0" borderId="6" xfId="0" applyFont="1" applyBorder="1"/>
    <xf numFmtId="0" fontId="60" fillId="0" borderId="0" xfId="0" applyFont="1"/>
    <xf numFmtId="0" fontId="60" fillId="6" borderId="29" xfId="0" applyFont="1" applyFill="1" applyBorder="1" applyAlignment="1">
      <alignment horizontal="left" vertical="top" wrapText="1"/>
    </xf>
    <xf numFmtId="165" fontId="61" fillId="0" borderId="24" xfId="0" applyNumberFormat="1" applyFont="1" applyFill="1" applyBorder="1" applyAlignment="1">
      <alignment vertical="center"/>
    </xf>
    <xf numFmtId="0" fontId="2" fillId="0" borderId="5" xfId="0" applyFont="1" applyBorder="1" applyAlignment="1">
      <alignment horizontal="center"/>
    </xf>
    <xf numFmtId="0" fontId="2" fillId="0" borderId="10" xfId="0" applyFont="1" applyBorder="1" applyAlignment="1">
      <alignment horizontal="center"/>
    </xf>
    <xf numFmtId="0" fontId="3" fillId="0" borderId="4" xfId="0" applyFont="1" applyBorder="1" applyAlignment="1">
      <alignment horizontal="center"/>
    </xf>
    <xf numFmtId="0" fontId="3" fillId="0" borderId="0" xfId="0" applyFont="1" applyBorder="1" applyAlignment="1">
      <alignment horizontal="center"/>
    </xf>
    <xf numFmtId="0" fontId="3" fillId="0" borderId="6" xfId="0" applyFont="1" applyBorder="1" applyAlignment="1">
      <alignment horizontal="center"/>
    </xf>
    <xf numFmtId="0" fontId="4" fillId="0" borderId="4" xfId="0" applyFont="1" applyBorder="1" applyAlignment="1">
      <alignment horizontal="center"/>
    </xf>
    <xf numFmtId="0" fontId="4" fillId="0" borderId="0" xfId="0" applyFont="1" applyBorder="1" applyAlignment="1">
      <alignment horizontal="center"/>
    </xf>
    <xf numFmtId="0" fontId="4" fillId="0" borderId="6" xfId="0" applyFont="1" applyBorder="1" applyAlignment="1">
      <alignment horizontal="center"/>
    </xf>
    <xf numFmtId="0" fontId="2" fillId="0" borderId="0" xfId="0" applyFont="1" applyBorder="1" applyAlignment="1">
      <alignment horizontal="center"/>
    </xf>
    <xf numFmtId="0" fontId="5" fillId="0" borderId="4" xfId="0" applyFont="1" applyBorder="1" applyAlignment="1">
      <alignment horizontal="center"/>
    </xf>
    <xf numFmtId="0" fontId="5" fillId="0" borderId="0" xfId="0" applyFont="1" applyBorder="1" applyAlignment="1">
      <alignment horizontal="center"/>
    </xf>
    <xf numFmtId="0" fontId="5" fillId="0" borderId="6"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15" fillId="0" borderId="0" xfId="8" applyNumberFormat="1" applyFont="1" applyFill="1" applyBorder="1" applyAlignment="1">
      <alignment horizontal="left" vertical="center" wrapText="1"/>
    </xf>
    <xf numFmtId="0" fontId="50" fillId="0" borderId="0" xfId="0" applyFont="1" applyAlignment="1">
      <alignment horizontal="center"/>
    </xf>
    <xf numFmtId="0" fontId="46" fillId="6" borderId="15" xfId="0" applyFont="1" applyFill="1" applyBorder="1" applyAlignment="1">
      <alignment horizontal="center" vertical="center" wrapText="1"/>
    </xf>
    <xf numFmtId="0" fontId="46" fillId="6" borderId="18" xfId="0" applyFont="1" applyFill="1" applyBorder="1" applyAlignment="1">
      <alignment horizontal="center" vertical="center" wrapText="1"/>
    </xf>
    <xf numFmtId="0" fontId="41" fillId="0" borderId="0" xfId="0" applyFont="1" applyBorder="1" applyAlignment="1">
      <alignment horizontal="left"/>
    </xf>
    <xf numFmtId="0" fontId="54" fillId="0" borderId="1" xfId="0" applyFont="1" applyBorder="1" applyAlignment="1">
      <alignment horizontal="center" vertical="center" wrapText="1"/>
    </xf>
    <xf numFmtId="0" fontId="54" fillId="0" borderId="2" xfId="0" applyFont="1" applyBorder="1" applyAlignment="1">
      <alignment horizontal="center" vertical="center" wrapText="1"/>
    </xf>
    <xf numFmtId="0" fontId="54" fillId="0" borderId="4" xfId="0" applyFont="1" applyBorder="1" applyAlignment="1">
      <alignment horizontal="center" vertical="center" wrapText="1"/>
    </xf>
    <xf numFmtId="0" fontId="54" fillId="0" borderId="0" xfId="0" applyFont="1" applyBorder="1" applyAlignment="1">
      <alignment horizontal="center" vertical="center" wrapText="1"/>
    </xf>
    <xf numFmtId="0" fontId="57" fillId="0" borderId="4" xfId="0" applyNumberFormat="1" applyFont="1" applyFill="1" applyBorder="1" applyAlignment="1" applyProtection="1">
      <alignment horizontal="left" vertical="center"/>
    </xf>
    <xf numFmtId="0" fontId="57" fillId="0" borderId="0" xfId="0" applyNumberFormat="1" applyFont="1" applyFill="1" applyBorder="1" applyAlignment="1" applyProtection="1">
      <alignment horizontal="left" vertical="center"/>
    </xf>
    <xf numFmtId="0" fontId="57" fillId="0" borderId="6" xfId="0" applyNumberFormat="1" applyFont="1" applyFill="1" applyBorder="1" applyAlignment="1" applyProtection="1">
      <alignment horizontal="left" vertical="center"/>
    </xf>
    <xf numFmtId="0" fontId="57" fillId="0" borderId="7" xfId="0" applyNumberFormat="1" applyFont="1" applyFill="1" applyBorder="1" applyAlignment="1" applyProtection="1">
      <alignment horizontal="left" vertical="center"/>
    </xf>
    <xf numFmtId="0" fontId="57" fillId="0" borderId="5" xfId="0" applyNumberFormat="1" applyFont="1" applyFill="1" applyBorder="1" applyAlignment="1" applyProtection="1">
      <alignment horizontal="left" vertical="center"/>
    </xf>
    <xf numFmtId="0" fontId="57" fillId="0" borderId="8" xfId="0" applyNumberFormat="1" applyFont="1" applyFill="1" applyBorder="1" applyAlignment="1" applyProtection="1">
      <alignment horizontal="left" vertical="center"/>
    </xf>
    <xf numFmtId="0" fontId="53" fillId="0" borderId="0" xfId="0" applyFont="1" applyAlignment="1">
      <alignment horizontal="left" vertical="center" wrapText="1"/>
    </xf>
    <xf numFmtId="0" fontId="31" fillId="0" borderId="0" xfId="0" applyNumberFormat="1" applyFont="1" applyFill="1" applyBorder="1" applyAlignment="1" applyProtection="1">
      <alignment horizontal="left" vertical="center"/>
    </xf>
    <xf numFmtId="0" fontId="31" fillId="0" borderId="0" xfId="0" applyNumberFormat="1" applyFont="1" applyFill="1" applyBorder="1" applyAlignment="1" applyProtection="1">
      <alignment horizontal="center"/>
    </xf>
    <xf numFmtId="0" fontId="30" fillId="0" borderId="0" xfId="0" applyNumberFormat="1" applyFont="1" applyFill="1" applyBorder="1" applyAlignment="1" applyProtection="1">
      <alignment horizontal="left" vertical="center"/>
    </xf>
    <xf numFmtId="0" fontId="32" fillId="0" borderId="0" xfId="0" applyNumberFormat="1" applyFont="1" applyFill="1" applyBorder="1" applyAlignment="1" applyProtection="1">
      <alignment horizontal="left" vertical="center"/>
    </xf>
    <xf numFmtId="0" fontId="29" fillId="0" borderId="0" xfId="0" applyNumberFormat="1" applyFont="1" applyFill="1" applyBorder="1" applyAlignment="1" applyProtection="1">
      <alignment horizontal="center" vertical="center"/>
    </xf>
  </cellXfs>
  <cellStyles count="9">
    <cellStyle name="Comma" xfId="1" builtinId="3"/>
    <cellStyle name="Comma 482 2" xfId="2"/>
    <cellStyle name="Normal" xfId="0" builtinId="0"/>
    <cellStyle name="Normal 21 2" xfId="3"/>
    <cellStyle name="Normal 22 2" xfId="4"/>
    <cellStyle name="Normal 3" xfId="5"/>
    <cellStyle name="Normal_Albania_-__Income_Statement_September_2009" xfId="6"/>
    <cellStyle name="Normal_Global IFRS YE2009" xfId="7"/>
    <cellStyle name="Normal_SHEET"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P53"/>
  <sheetViews>
    <sheetView workbookViewId="0">
      <selection activeCell="B27" sqref="B27:K27"/>
    </sheetView>
  </sheetViews>
  <sheetFormatPr defaultColWidth="9.140625" defaultRowHeight="12.75" x14ac:dyDescent="0.2"/>
  <cols>
    <col min="1" max="1" width="0.5703125" style="1" customWidth="1"/>
    <col min="2" max="2" width="3" style="1" customWidth="1"/>
    <col min="3" max="3" width="13.28515625" style="1" customWidth="1"/>
    <col min="4" max="5" width="5.5703125" style="1" customWidth="1"/>
    <col min="6" max="6" width="12.85546875" style="1" customWidth="1"/>
    <col min="7" max="7" width="5.42578125" style="1" customWidth="1"/>
    <col min="8" max="8" width="12.85546875" style="1" customWidth="1"/>
    <col min="9" max="9" width="12.7109375" style="1" customWidth="1"/>
    <col min="10" max="10" width="4.28515625" style="1" customWidth="1"/>
    <col min="11" max="11" width="11.28515625" style="1" customWidth="1"/>
    <col min="12" max="12" width="0.42578125" style="1" customWidth="1"/>
    <col min="13" max="16384" width="9.140625" style="1"/>
  </cols>
  <sheetData>
    <row r="2" spans="2:16" x14ac:dyDescent="0.2">
      <c r="B2" s="2"/>
      <c r="C2" s="3"/>
      <c r="D2" s="3"/>
      <c r="E2" s="3"/>
      <c r="F2" s="3"/>
      <c r="G2" s="3"/>
      <c r="H2" s="3"/>
      <c r="I2" s="3"/>
      <c r="J2" s="3"/>
      <c r="K2" s="4"/>
    </row>
    <row r="3" spans="2:16" s="5" customFormat="1" ht="12" x14ac:dyDescent="0.2">
      <c r="B3" s="6"/>
      <c r="C3" s="7" t="s">
        <v>324</v>
      </c>
      <c r="D3" s="7"/>
      <c r="E3" s="7"/>
      <c r="F3" s="140" t="s">
        <v>365</v>
      </c>
      <c r="G3" s="141"/>
      <c r="H3" s="142"/>
      <c r="I3" s="140"/>
      <c r="J3" s="7"/>
      <c r="K3" s="8"/>
    </row>
    <row r="4" spans="2:16" s="5" customFormat="1" ht="12" x14ac:dyDescent="0.2">
      <c r="B4" s="6"/>
      <c r="C4" s="7" t="s">
        <v>7</v>
      </c>
      <c r="D4" s="7"/>
      <c r="E4" s="7"/>
      <c r="F4" s="140" t="s">
        <v>361</v>
      </c>
      <c r="G4" s="143"/>
      <c r="H4" s="144"/>
      <c r="I4" s="145"/>
      <c r="J4" s="9"/>
      <c r="K4" s="8"/>
    </row>
    <row r="5" spans="2:16" s="5" customFormat="1" ht="15" x14ac:dyDescent="0.2">
      <c r="B5" s="6"/>
      <c r="C5" s="7" t="s">
        <v>8</v>
      </c>
      <c r="D5" s="7"/>
      <c r="E5" s="7"/>
      <c r="F5" s="309" t="s">
        <v>366</v>
      </c>
      <c r="G5" s="309"/>
      <c r="H5" s="309"/>
      <c r="I5" s="309"/>
      <c r="J5" s="309"/>
      <c r="K5" s="310"/>
    </row>
    <row r="6" spans="2:16" s="5" customFormat="1" ht="12" x14ac:dyDescent="0.2">
      <c r="B6" s="6"/>
      <c r="C6" s="7"/>
      <c r="D6" s="7"/>
      <c r="E6" s="7"/>
      <c r="F6" s="152" t="s">
        <v>367</v>
      </c>
      <c r="G6" s="146"/>
      <c r="H6" s="150"/>
      <c r="I6" s="150"/>
      <c r="J6" s="7"/>
      <c r="K6" s="8"/>
    </row>
    <row r="7" spans="2:16" s="5" customFormat="1" ht="12" x14ac:dyDescent="0.2">
      <c r="B7" s="6"/>
      <c r="C7" s="7" t="s">
        <v>9</v>
      </c>
      <c r="D7" s="7"/>
      <c r="E7" s="7"/>
      <c r="F7" s="147" t="s">
        <v>368</v>
      </c>
      <c r="G7" s="148"/>
      <c r="H7" s="146"/>
      <c r="I7" s="146"/>
      <c r="J7" s="7"/>
      <c r="K7" s="8"/>
    </row>
    <row r="8" spans="2:16" s="5" customFormat="1" ht="12" x14ac:dyDescent="0.2">
      <c r="B8" s="6"/>
      <c r="C8" s="7" t="s">
        <v>10</v>
      </c>
      <c r="D8" s="7"/>
      <c r="E8" s="7"/>
      <c r="F8" s="149"/>
      <c r="G8" s="150"/>
      <c r="H8" s="146"/>
      <c r="I8" s="146"/>
      <c r="J8" s="7"/>
      <c r="K8" s="8"/>
    </row>
    <row r="9" spans="2:16" s="5" customFormat="1" ht="12" x14ac:dyDescent="0.2">
      <c r="B9" s="6"/>
      <c r="C9" s="7"/>
      <c r="D9" s="7"/>
      <c r="E9" s="7"/>
      <c r="F9" s="7"/>
      <c r="G9" s="7"/>
      <c r="H9" s="7"/>
      <c r="I9" s="7"/>
      <c r="J9" s="7"/>
      <c r="K9" s="8"/>
    </row>
    <row r="10" spans="2:16" s="5" customFormat="1" ht="12" x14ac:dyDescent="0.2">
      <c r="B10" s="6"/>
      <c r="C10" s="7" t="s">
        <v>11</v>
      </c>
      <c r="D10" s="7"/>
      <c r="E10" s="7"/>
      <c r="F10" s="266" t="s">
        <v>369</v>
      </c>
      <c r="G10" s="267"/>
      <c r="H10" s="267"/>
      <c r="I10" s="267"/>
      <c r="J10" s="267"/>
      <c r="K10" s="8"/>
      <c r="P10" s="311"/>
    </row>
    <row r="11" spans="2:16" s="5" customFormat="1" ht="12" x14ac:dyDescent="0.2">
      <c r="B11" s="6"/>
      <c r="C11" s="7"/>
      <c r="D11" s="7"/>
      <c r="E11" s="7"/>
      <c r="F11" s="268" t="s">
        <v>370</v>
      </c>
      <c r="G11" s="269"/>
      <c r="H11" s="269"/>
      <c r="I11" s="269"/>
      <c r="J11" s="269"/>
      <c r="K11" s="8"/>
    </row>
    <row r="12" spans="2:16" s="5" customFormat="1" ht="12" x14ac:dyDescent="0.2">
      <c r="B12" s="6"/>
      <c r="C12" s="7"/>
      <c r="D12" s="7"/>
      <c r="E12" s="7"/>
      <c r="F12" s="269" t="s">
        <v>371</v>
      </c>
      <c r="G12" s="269"/>
      <c r="H12" s="269"/>
      <c r="I12" s="269"/>
      <c r="J12" s="269"/>
      <c r="K12" s="8"/>
    </row>
    <row r="13" spans="2:16" x14ac:dyDescent="0.2">
      <c r="B13" s="10"/>
      <c r="C13" s="11"/>
      <c r="D13" s="11"/>
      <c r="E13" s="11"/>
      <c r="F13" s="152"/>
      <c r="G13" s="153"/>
      <c r="H13" s="153"/>
      <c r="I13" s="153"/>
      <c r="J13" s="153"/>
      <c r="K13" s="12"/>
    </row>
    <row r="14" spans="2:16" x14ac:dyDescent="0.2">
      <c r="B14" s="10"/>
      <c r="C14" s="11"/>
      <c r="D14" s="11"/>
      <c r="E14" s="11"/>
      <c r="F14" s="11"/>
      <c r="G14" s="11"/>
      <c r="H14" s="11"/>
      <c r="I14" s="11"/>
      <c r="J14" s="11"/>
      <c r="K14" s="12"/>
    </row>
    <row r="15" spans="2:16" x14ac:dyDescent="0.2">
      <c r="B15" s="10"/>
      <c r="C15" s="11"/>
      <c r="D15" s="11"/>
      <c r="E15" s="11"/>
      <c r="F15" s="11"/>
      <c r="G15" s="11"/>
      <c r="H15" s="11"/>
      <c r="I15" s="11"/>
      <c r="J15" s="11"/>
      <c r="K15" s="12"/>
    </row>
    <row r="16" spans="2:16" x14ac:dyDescent="0.2">
      <c r="B16" s="10"/>
      <c r="C16" s="11"/>
      <c r="D16" s="11"/>
      <c r="E16" s="11"/>
      <c r="F16" s="11"/>
      <c r="G16" s="11"/>
      <c r="H16" s="11"/>
      <c r="I16" s="11"/>
      <c r="J16" s="11"/>
      <c r="K16" s="12"/>
    </row>
    <row r="17" spans="2:11" x14ac:dyDescent="0.2">
      <c r="B17" s="10"/>
      <c r="C17" s="11"/>
      <c r="D17" s="11"/>
      <c r="E17" s="11"/>
      <c r="F17" s="11"/>
      <c r="G17" s="11"/>
      <c r="H17" s="11"/>
      <c r="I17" s="11"/>
      <c r="J17" s="11"/>
      <c r="K17" s="12"/>
    </row>
    <row r="18" spans="2:11" x14ac:dyDescent="0.2">
      <c r="B18" s="10"/>
      <c r="C18" s="11"/>
      <c r="D18" s="11"/>
      <c r="E18" s="11"/>
      <c r="F18" s="11"/>
      <c r="G18" s="11"/>
      <c r="H18" s="11"/>
      <c r="I18" s="11"/>
      <c r="J18" s="11"/>
      <c r="K18" s="12"/>
    </row>
    <row r="19" spans="2:11" x14ac:dyDescent="0.2">
      <c r="B19" s="10"/>
      <c r="C19" s="11"/>
      <c r="D19" s="11"/>
      <c r="E19" s="11"/>
      <c r="F19" s="11"/>
      <c r="G19" s="11"/>
      <c r="H19" s="11"/>
      <c r="I19" s="11"/>
      <c r="J19" s="11"/>
      <c r="K19" s="12"/>
    </row>
    <row r="20" spans="2:11" x14ac:dyDescent="0.2">
      <c r="B20" s="10"/>
      <c r="C20" s="11"/>
      <c r="D20" s="11"/>
      <c r="E20" s="11"/>
      <c r="F20" s="11"/>
      <c r="G20" s="11"/>
      <c r="H20" s="11"/>
      <c r="I20" s="11"/>
      <c r="J20" s="11"/>
      <c r="K20" s="12"/>
    </row>
    <row r="21" spans="2:11" ht="33.75" x14ac:dyDescent="0.5">
      <c r="B21" s="316" t="s">
        <v>12</v>
      </c>
      <c r="C21" s="317"/>
      <c r="D21" s="317"/>
      <c r="E21" s="317"/>
      <c r="F21" s="317"/>
      <c r="G21" s="317"/>
      <c r="H21" s="317"/>
      <c r="I21" s="317"/>
      <c r="J21" s="317"/>
      <c r="K21" s="318"/>
    </row>
    <row r="22" spans="2:11" ht="10.5" customHeight="1" x14ac:dyDescent="0.5">
      <c r="B22" s="301"/>
      <c r="C22" s="302"/>
      <c r="D22" s="302"/>
      <c r="E22" s="302"/>
      <c r="F22" s="302"/>
      <c r="G22" s="302"/>
      <c r="H22" s="302"/>
      <c r="I22" s="302"/>
      <c r="J22" s="302"/>
      <c r="K22" s="303"/>
    </row>
    <row r="23" spans="2:11" ht="25.5" x14ac:dyDescent="0.35">
      <c r="B23" s="319"/>
      <c r="C23" s="320"/>
      <c r="D23" s="320"/>
      <c r="E23" s="320"/>
      <c r="F23" s="320"/>
      <c r="G23" s="320"/>
      <c r="H23" s="320"/>
      <c r="I23" s="320"/>
      <c r="J23" s="320"/>
      <c r="K23" s="321"/>
    </row>
    <row r="24" spans="2:11" ht="23.25" customHeight="1" x14ac:dyDescent="0.35">
      <c r="B24" s="304"/>
      <c r="C24" s="305"/>
      <c r="D24" s="305"/>
      <c r="E24" s="305"/>
      <c r="F24" s="305"/>
      <c r="G24" s="305"/>
      <c r="H24" s="305"/>
      <c r="I24" s="305"/>
      <c r="J24" s="305"/>
      <c r="K24" s="306"/>
    </row>
    <row r="25" spans="2:11" ht="15" customHeight="1" x14ac:dyDescent="0.2">
      <c r="B25" s="326" t="s">
        <v>330</v>
      </c>
      <c r="C25" s="322"/>
      <c r="D25" s="322"/>
      <c r="E25" s="322"/>
      <c r="F25" s="322"/>
      <c r="G25" s="322"/>
      <c r="H25" s="322"/>
      <c r="I25" s="322"/>
      <c r="J25" s="322"/>
      <c r="K25" s="327"/>
    </row>
    <row r="26" spans="2:11" ht="14.45" customHeight="1" x14ac:dyDescent="0.2">
      <c r="B26" s="326" t="s">
        <v>331</v>
      </c>
      <c r="C26" s="322"/>
      <c r="D26" s="322"/>
      <c r="E26" s="322"/>
      <c r="F26" s="322"/>
      <c r="G26" s="322"/>
      <c r="H26" s="322"/>
      <c r="I26" s="322"/>
      <c r="J26" s="322"/>
      <c r="K26" s="327"/>
    </row>
    <row r="27" spans="2:11" ht="14.45" customHeight="1" x14ac:dyDescent="0.2">
      <c r="B27" s="326" t="s">
        <v>332</v>
      </c>
      <c r="C27" s="322"/>
      <c r="D27" s="322"/>
      <c r="E27" s="322"/>
      <c r="F27" s="322"/>
      <c r="G27" s="322"/>
      <c r="H27" s="322"/>
      <c r="I27" s="322"/>
      <c r="J27" s="322"/>
      <c r="K27" s="327"/>
    </row>
    <row r="28" spans="2:11" x14ac:dyDescent="0.2">
      <c r="B28" s="10"/>
      <c r="C28" s="11"/>
      <c r="D28" s="11"/>
      <c r="E28" s="11"/>
      <c r="F28" s="11"/>
      <c r="G28" s="11"/>
      <c r="H28" s="11"/>
      <c r="I28" s="11"/>
      <c r="J28" s="11"/>
      <c r="K28" s="12"/>
    </row>
    <row r="29" spans="2:11" x14ac:dyDescent="0.2">
      <c r="B29" s="10"/>
      <c r="C29" s="11"/>
      <c r="D29" s="11"/>
      <c r="E29" s="11"/>
      <c r="F29" s="11"/>
      <c r="G29" s="11"/>
      <c r="H29" s="11"/>
      <c r="I29" s="11"/>
      <c r="J29" s="11"/>
      <c r="K29" s="12"/>
    </row>
    <row r="30" spans="2:11" ht="31.15" customHeight="1" x14ac:dyDescent="0.5">
      <c r="B30" s="323" t="s">
        <v>13</v>
      </c>
      <c r="C30" s="324"/>
      <c r="D30" s="324"/>
      <c r="E30" s="324"/>
      <c r="F30" s="324"/>
      <c r="G30" s="324"/>
      <c r="H30" s="324"/>
      <c r="I30" s="324"/>
      <c r="J30" s="324"/>
      <c r="K30" s="325"/>
    </row>
    <row r="31" spans="2:11" x14ac:dyDescent="0.2">
      <c r="B31" s="10"/>
      <c r="C31" s="11"/>
      <c r="D31" s="11"/>
      <c r="E31" s="11"/>
      <c r="F31" s="11"/>
      <c r="G31" s="11"/>
      <c r="H31" s="11"/>
      <c r="I31" s="11"/>
      <c r="J31" s="11"/>
      <c r="K31" s="12"/>
    </row>
    <row r="32" spans="2:11" x14ac:dyDescent="0.2">
      <c r="B32" s="10"/>
      <c r="C32" s="11"/>
      <c r="D32" s="11"/>
      <c r="E32" s="11"/>
      <c r="F32" s="11"/>
      <c r="G32" s="11"/>
      <c r="H32" s="11"/>
      <c r="I32" s="11"/>
      <c r="J32" s="11"/>
      <c r="K32" s="12"/>
    </row>
    <row r="33" spans="2:11" x14ac:dyDescent="0.2">
      <c r="B33" s="10"/>
      <c r="C33" s="11"/>
      <c r="D33" s="11"/>
      <c r="E33" s="11"/>
      <c r="F33" s="11"/>
      <c r="G33" s="11"/>
      <c r="H33" s="11"/>
      <c r="I33" s="11"/>
      <c r="J33" s="11"/>
      <c r="K33" s="12"/>
    </row>
    <row r="34" spans="2:11" x14ac:dyDescent="0.2">
      <c r="B34" s="10"/>
      <c r="C34" s="11"/>
      <c r="D34" s="11"/>
      <c r="E34" s="11"/>
      <c r="F34" s="11"/>
      <c r="G34" s="11"/>
      <c r="H34" s="11"/>
      <c r="I34" s="11"/>
      <c r="J34" s="11"/>
      <c r="K34" s="12"/>
    </row>
    <row r="35" spans="2:11" x14ac:dyDescent="0.2">
      <c r="B35" s="10"/>
      <c r="C35" s="11"/>
      <c r="D35" s="11"/>
      <c r="E35" s="11"/>
      <c r="F35" s="11"/>
      <c r="G35" s="11"/>
      <c r="H35" s="11"/>
      <c r="I35" s="11"/>
      <c r="J35" s="11"/>
      <c r="K35" s="12"/>
    </row>
    <row r="36" spans="2:11" x14ac:dyDescent="0.2">
      <c r="B36" s="10"/>
      <c r="C36" s="11"/>
      <c r="D36" s="11"/>
      <c r="E36" s="11"/>
      <c r="F36" s="11"/>
      <c r="G36" s="11"/>
      <c r="H36" s="11"/>
      <c r="I36" s="11"/>
      <c r="J36" s="11"/>
      <c r="K36" s="12"/>
    </row>
    <row r="37" spans="2:11" x14ac:dyDescent="0.2">
      <c r="B37" s="10"/>
      <c r="C37" s="11"/>
      <c r="D37" s="11"/>
      <c r="E37" s="11"/>
      <c r="F37" s="11"/>
      <c r="G37" s="11"/>
      <c r="H37" s="11"/>
      <c r="I37" s="11"/>
      <c r="J37" s="11"/>
      <c r="K37" s="12"/>
    </row>
    <row r="38" spans="2:11" ht="9" customHeight="1" x14ac:dyDescent="0.2">
      <c r="B38" s="10"/>
      <c r="C38" s="11"/>
      <c r="D38" s="11"/>
      <c r="E38" s="11"/>
      <c r="F38" s="11"/>
      <c r="G38" s="11"/>
      <c r="H38" s="11"/>
      <c r="I38" s="11"/>
      <c r="J38" s="11"/>
      <c r="K38" s="12"/>
    </row>
    <row r="39" spans="2:11" x14ac:dyDescent="0.2">
      <c r="B39" s="10"/>
      <c r="C39" s="11"/>
      <c r="D39" s="11"/>
      <c r="E39" s="11"/>
      <c r="F39" s="11"/>
      <c r="G39" s="11"/>
      <c r="H39" s="11"/>
      <c r="I39" s="11"/>
      <c r="J39" s="11"/>
      <c r="K39" s="12"/>
    </row>
    <row r="40" spans="2:11" x14ac:dyDescent="0.2">
      <c r="B40" s="10"/>
      <c r="C40" s="11"/>
      <c r="D40" s="11"/>
      <c r="E40" s="11"/>
      <c r="F40" s="11"/>
      <c r="G40" s="11"/>
      <c r="H40" s="11"/>
      <c r="I40" s="11"/>
      <c r="J40" s="11"/>
      <c r="K40" s="12"/>
    </row>
    <row r="41" spans="2:11" s="5" customFormat="1" ht="12" x14ac:dyDescent="0.2">
      <c r="B41" s="6"/>
      <c r="C41" s="7"/>
      <c r="D41" s="7"/>
      <c r="E41" s="7"/>
      <c r="F41" s="7"/>
      <c r="G41" s="7"/>
      <c r="H41" s="322"/>
      <c r="I41" s="322"/>
      <c r="J41" s="7"/>
      <c r="K41" s="8"/>
    </row>
    <row r="42" spans="2:11" s="5" customFormat="1" ht="12" x14ac:dyDescent="0.2">
      <c r="B42" s="6"/>
      <c r="C42" s="7"/>
      <c r="D42" s="7"/>
      <c r="E42" s="7"/>
      <c r="F42" s="7"/>
      <c r="G42" s="7"/>
      <c r="H42" s="151"/>
      <c r="I42" s="151"/>
      <c r="J42" s="7"/>
      <c r="K42" s="8"/>
    </row>
    <row r="43" spans="2:11" s="5" customFormat="1" ht="12" x14ac:dyDescent="0.2">
      <c r="B43" s="6"/>
      <c r="C43" s="7" t="s">
        <v>14</v>
      </c>
      <c r="D43" s="7"/>
      <c r="E43" s="7"/>
      <c r="F43" s="7"/>
      <c r="G43" s="7"/>
      <c r="H43" s="314" t="s">
        <v>15</v>
      </c>
      <c r="I43" s="314"/>
      <c r="J43" s="7"/>
      <c r="K43" s="8"/>
    </row>
    <row r="44" spans="2:11" s="5" customFormat="1" ht="12" x14ac:dyDescent="0.2">
      <c r="B44" s="6"/>
      <c r="C44" s="7" t="s">
        <v>16</v>
      </c>
      <c r="D44" s="7"/>
      <c r="E44" s="7"/>
      <c r="F44" s="7"/>
      <c r="G44" s="7"/>
      <c r="H44" s="315" t="s">
        <v>15</v>
      </c>
      <c r="I44" s="315"/>
      <c r="J44" s="7"/>
      <c r="K44" s="8"/>
    </row>
    <row r="45" spans="2:11" x14ac:dyDescent="0.2">
      <c r="B45" s="10"/>
      <c r="C45" s="11"/>
      <c r="D45" s="11"/>
      <c r="E45" s="11"/>
      <c r="F45" s="11"/>
      <c r="G45" s="11"/>
      <c r="H45" s="11"/>
      <c r="I45" s="11"/>
      <c r="J45" s="11"/>
      <c r="K45" s="12"/>
    </row>
    <row r="46" spans="2:11" s="13" customFormat="1" ht="15" x14ac:dyDescent="0.2">
      <c r="B46" s="14"/>
      <c r="C46" s="7" t="s">
        <v>17</v>
      </c>
      <c r="D46" s="7"/>
      <c r="E46" s="7"/>
      <c r="F46" s="7"/>
      <c r="G46" s="307" t="s">
        <v>18</v>
      </c>
      <c r="H46" s="314" t="s">
        <v>19</v>
      </c>
      <c r="I46" s="314"/>
      <c r="J46" s="15"/>
      <c r="K46" s="16"/>
    </row>
    <row r="47" spans="2:11" s="13" customFormat="1" ht="15" x14ac:dyDescent="0.2">
      <c r="B47" s="14"/>
      <c r="C47" s="7"/>
      <c r="D47" s="7"/>
      <c r="E47" s="7"/>
      <c r="F47" s="7"/>
      <c r="G47" s="307" t="s">
        <v>20</v>
      </c>
      <c r="H47" s="315" t="s">
        <v>21</v>
      </c>
      <c r="I47" s="315"/>
      <c r="J47" s="15"/>
      <c r="K47" s="16"/>
    </row>
    <row r="48" spans="2:11" s="13" customFormat="1" ht="15" x14ac:dyDescent="0.2">
      <c r="B48" s="14"/>
      <c r="C48" s="7"/>
      <c r="D48" s="7"/>
      <c r="E48" s="7"/>
      <c r="F48" s="7"/>
      <c r="G48" s="307"/>
      <c r="H48" s="307"/>
      <c r="I48" s="307"/>
      <c r="J48" s="15"/>
      <c r="K48" s="16"/>
    </row>
    <row r="49" spans="2:11" s="13" customFormat="1" ht="15" x14ac:dyDescent="0.2">
      <c r="B49" s="14"/>
      <c r="C49" s="7" t="s">
        <v>22</v>
      </c>
      <c r="D49" s="7"/>
      <c r="E49" s="7"/>
      <c r="F49" s="307"/>
      <c r="G49" s="7"/>
      <c r="H49" s="314" t="s">
        <v>372</v>
      </c>
      <c r="I49" s="314"/>
      <c r="J49" s="15"/>
      <c r="K49" s="16"/>
    </row>
    <row r="50" spans="2:11" x14ac:dyDescent="0.2">
      <c r="B50" s="17"/>
      <c r="C50" s="18"/>
      <c r="D50" s="18"/>
      <c r="E50" s="18"/>
      <c r="F50" s="18"/>
      <c r="G50" s="18"/>
      <c r="H50" s="18"/>
      <c r="I50" s="18"/>
      <c r="J50" s="18"/>
      <c r="K50" s="19"/>
    </row>
    <row r="51" spans="2:11" ht="6.75" customHeight="1" x14ac:dyDescent="0.2"/>
    <row r="53" spans="2:11" ht="13.5" thickBot="1" x14ac:dyDescent="0.25">
      <c r="G53" s="312"/>
    </row>
  </sheetData>
  <mergeCells count="12">
    <mergeCell ref="B21:K21"/>
    <mergeCell ref="B23:K23"/>
    <mergeCell ref="H41:I41"/>
    <mergeCell ref="B30:K30"/>
    <mergeCell ref="B25:K25"/>
    <mergeCell ref="B26:K26"/>
    <mergeCell ref="B27:K27"/>
    <mergeCell ref="H43:I43"/>
    <mergeCell ref="H44:I44"/>
    <mergeCell ref="H46:I46"/>
    <mergeCell ref="H47:I47"/>
    <mergeCell ref="H49:I49"/>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28"/>
  <sheetViews>
    <sheetView tabSelected="1" topLeftCell="A61" workbookViewId="0">
      <selection activeCell="A78" sqref="A78"/>
    </sheetView>
  </sheetViews>
  <sheetFormatPr defaultColWidth="9.140625" defaultRowHeight="15" x14ac:dyDescent="0.25"/>
  <cols>
    <col min="1" max="1" width="73.42578125" style="22" customWidth="1"/>
    <col min="2" max="2" width="16.7109375" style="21" customWidth="1"/>
    <col min="3" max="3" width="2.28515625" style="21" customWidth="1"/>
    <col min="4" max="4" width="15.7109375" style="21" customWidth="1"/>
    <col min="5" max="5" width="2.42578125" style="21" customWidth="1"/>
    <col min="6" max="6" width="10.5703125" style="22" bestFit="1" customWidth="1"/>
    <col min="7" max="16384" width="9.140625" style="22"/>
  </cols>
  <sheetData>
    <row r="1" spans="1:5" x14ac:dyDescent="0.25">
      <c r="A1" s="20" t="s">
        <v>23</v>
      </c>
      <c r="B1" s="21">
        <v>2019</v>
      </c>
      <c r="D1" s="21">
        <v>2018</v>
      </c>
    </row>
    <row r="2" spans="1:5" x14ac:dyDescent="0.25">
      <c r="A2" s="23" t="s">
        <v>24</v>
      </c>
      <c r="B2" s="21" t="s">
        <v>360</v>
      </c>
      <c r="C2" s="22"/>
      <c r="D2" s="22"/>
    </row>
    <row r="3" spans="1:5" x14ac:dyDescent="0.25">
      <c r="A3" s="23" t="s">
        <v>25</v>
      </c>
      <c r="B3" s="21" t="s">
        <v>361</v>
      </c>
    </row>
    <row r="4" spans="1:5" x14ac:dyDescent="0.25">
      <c r="A4" s="23" t="s">
        <v>26</v>
      </c>
      <c r="B4" s="21" t="s">
        <v>296</v>
      </c>
    </row>
    <row r="5" spans="1:5" x14ac:dyDescent="0.25">
      <c r="A5" s="24" t="s">
        <v>6</v>
      </c>
    </row>
    <row r="6" spans="1:5" x14ac:dyDescent="0.25">
      <c r="A6" s="25"/>
      <c r="B6" s="26" t="s">
        <v>27</v>
      </c>
      <c r="C6" s="26"/>
      <c r="D6" s="26" t="s">
        <v>27</v>
      </c>
    </row>
    <row r="7" spans="1:5" x14ac:dyDescent="0.25">
      <c r="A7" s="25"/>
      <c r="B7" s="26" t="s">
        <v>28</v>
      </c>
      <c r="C7" s="26"/>
      <c r="D7" s="26" t="s">
        <v>29</v>
      </c>
      <c r="E7" s="22"/>
    </row>
    <row r="8" spans="1:5" x14ac:dyDescent="0.25">
      <c r="A8" s="24" t="s">
        <v>0</v>
      </c>
      <c r="B8" s="27"/>
      <c r="C8" s="27"/>
      <c r="D8" s="27"/>
      <c r="E8" s="22"/>
    </row>
    <row r="9" spans="1:5" x14ac:dyDescent="0.25">
      <c r="A9" s="24"/>
      <c r="B9" s="27"/>
      <c r="C9" s="27"/>
      <c r="D9" s="27"/>
      <c r="E9" s="22"/>
    </row>
    <row r="10" spans="1:5" x14ac:dyDescent="0.25">
      <c r="A10" s="28" t="s">
        <v>30</v>
      </c>
      <c r="B10" s="29"/>
      <c r="C10" s="30"/>
      <c r="D10" s="29"/>
      <c r="E10" s="22"/>
    </row>
    <row r="11" spans="1:5" x14ac:dyDescent="0.25">
      <c r="A11" s="31" t="s">
        <v>31</v>
      </c>
      <c r="B11" s="32">
        <v>6527440</v>
      </c>
      <c r="C11" s="33"/>
      <c r="D11" s="32">
        <v>18361040</v>
      </c>
      <c r="E11" s="22"/>
    </row>
    <row r="12" spans="1:5" x14ac:dyDescent="0.25">
      <c r="A12" s="31" t="s">
        <v>32</v>
      </c>
      <c r="B12" s="34"/>
      <c r="C12" s="33"/>
      <c r="D12" s="34"/>
      <c r="E12" s="22"/>
    </row>
    <row r="13" spans="1:5" ht="16.5" customHeight="1" x14ac:dyDescent="0.25">
      <c r="A13" s="35" t="s">
        <v>33</v>
      </c>
      <c r="B13" s="32"/>
      <c r="C13" s="33"/>
      <c r="D13" s="32"/>
      <c r="E13" s="22"/>
    </row>
    <row r="14" spans="1:5" ht="16.5" customHeight="1" x14ac:dyDescent="0.25">
      <c r="A14" s="35" t="s">
        <v>34</v>
      </c>
      <c r="B14" s="32"/>
      <c r="C14" s="33"/>
      <c r="D14" s="32"/>
      <c r="E14" s="22"/>
    </row>
    <row r="15" spans="1:5" x14ac:dyDescent="0.25">
      <c r="A15" s="35" t="s">
        <v>35</v>
      </c>
      <c r="B15" s="32"/>
      <c r="C15" s="33"/>
      <c r="D15" s="32"/>
      <c r="E15" s="22"/>
    </row>
    <row r="16" spans="1:5" x14ac:dyDescent="0.25">
      <c r="A16" s="35" t="s">
        <v>36</v>
      </c>
      <c r="B16" s="32"/>
      <c r="C16" s="33"/>
      <c r="D16" s="32"/>
      <c r="E16" s="22"/>
    </row>
    <row r="17" spans="1:8" x14ac:dyDescent="0.25">
      <c r="A17" s="31" t="s">
        <v>37</v>
      </c>
      <c r="B17" s="34"/>
      <c r="C17" s="33"/>
      <c r="D17" s="34"/>
      <c r="E17" s="22"/>
    </row>
    <row r="18" spans="1:8" x14ac:dyDescent="0.25">
      <c r="A18" s="35" t="s">
        <v>38</v>
      </c>
      <c r="B18" s="32"/>
      <c r="C18" s="33"/>
      <c r="D18" s="32">
        <v>540410</v>
      </c>
      <c r="E18" s="22"/>
      <c r="H18" s="22" t="s">
        <v>362</v>
      </c>
    </row>
    <row r="19" spans="1:8" ht="16.5" customHeight="1" x14ac:dyDescent="0.25">
      <c r="A19" s="35" t="s">
        <v>39</v>
      </c>
      <c r="B19" s="32"/>
      <c r="C19" s="33"/>
      <c r="D19" s="32"/>
      <c r="E19" s="22"/>
    </row>
    <row r="20" spans="1:8" ht="16.5" customHeight="1" x14ac:dyDescent="0.25">
      <c r="A20" s="35" t="s">
        <v>40</v>
      </c>
      <c r="B20" s="32"/>
      <c r="C20" s="33"/>
      <c r="D20" s="32"/>
      <c r="E20" s="22"/>
    </row>
    <row r="21" spans="1:8" x14ac:dyDescent="0.25">
      <c r="A21" s="35" t="s">
        <v>41</v>
      </c>
      <c r="B21" s="32"/>
      <c r="C21" s="33"/>
      <c r="D21" s="32"/>
      <c r="E21" s="22"/>
    </row>
    <row r="22" spans="1:8" x14ac:dyDescent="0.25">
      <c r="A22" s="35" t="s">
        <v>42</v>
      </c>
      <c r="B22" s="32"/>
      <c r="C22" s="33"/>
      <c r="D22" s="32"/>
      <c r="E22" s="22"/>
    </row>
    <row r="23" spans="1:8" x14ac:dyDescent="0.25">
      <c r="A23" s="31" t="s">
        <v>43</v>
      </c>
      <c r="B23" s="36"/>
      <c r="C23" s="33"/>
      <c r="D23" s="36"/>
      <c r="E23" s="22"/>
    </row>
    <row r="24" spans="1:8" x14ac:dyDescent="0.25">
      <c r="A24" s="35" t="s">
        <v>44</v>
      </c>
      <c r="B24" s="32"/>
      <c r="C24" s="33"/>
      <c r="D24" s="32"/>
      <c r="E24" s="22"/>
    </row>
    <row r="25" spans="1:8" x14ac:dyDescent="0.25">
      <c r="A25" s="35" t="s">
        <v>45</v>
      </c>
      <c r="B25" s="32"/>
      <c r="C25" s="33"/>
      <c r="D25" s="32"/>
      <c r="E25" s="22"/>
    </row>
    <row r="26" spans="1:8" x14ac:dyDescent="0.25">
      <c r="A26" s="35" t="s">
        <v>46</v>
      </c>
      <c r="B26" s="32"/>
      <c r="C26" s="33"/>
      <c r="D26" s="32"/>
      <c r="E26" s="22"/>
    </row>
    <row r="27" spans="1:8" x14ac:dyDescent="0.25">
      <c r="A27" s="35" t="s">
        <v>47</v>
      </c>
      <c r="B27" s="32">
        <v>33609444</v>
      </c>
      <c r="C27" s="33"/>
      <c r="D27" s="32">
        <v>17905402</v>
      </c>
      <c r="E27" s="22"/>
    </row>
    <row r="28" spans="1:8" x14ac:dyDescent="0.25">
      <c r="A28" s="35" t="s">
        <v>48</v>
      </c>
      <c r="B28" s="32"/>
      <c r="C28" s="33"/>
      <c r="D28" s="32"/>
      <c r="E28" s="22"/>
    </row>
    <row r="29" spans="1:8" x14ac:dyDescent="0.25">
      <c r="A29" s="35" t="s">
        <v>49</v>
      </c>
      <c r="B29" s="32"/>
      <c r="C29" s="33"/>
      <c r="D29" s="32"/>
      <c r="E29" s="22"/>
    </row>
    <row r="30" spans="1:8" x14ac:dyDescent="0.25">
      <c r="A30" s="35" t="s">
        <v>50</v>
      </c>
      <c r="B30" s="32"/>
      <c r="C30" s="33"/>
      <c r="D30" s="32">
        <v>754919</v>
      </c>
      <c r="E30" s="22"/>
    </row>
    <row r="31" spans="1:8" x14ac:dyDescent="0.25">
      <c r="A31" s="31" t="s">
        <v>51</v>
      </c>
      <c r="B31" s="32">
        <v>3549734</v>
      </c>
      <c r="C31" s="33"/>
      <c r="D31" s="32">
        <v>3549734</v>
      </c>
      <c r="E31" s="22"/>
    </row>
    <row r="32" spans="1:8" x14ac:dyDescent="0.25">
      <c r="A32" s="31" t="s">
        <v>52</v>
      </c>
      <c r="B32" s="32"/>
      <c r="C32" s="33"/>
      <c r="D32" s="32"/>
      <c r="E32" s="22"/>
    </row>
    <row r="33" spans="1:5" x14ac:dyDescent="0.25">
      <c r="A33" s="31" t="s">
        <v>53</v>
      </c>
      <c r="B33" s="37">
        <f>SUM(B11:B32)</f>
        <v>43686618</v>
      </c>
      <c r="C33" s="38"/>
      <c r="D33" s="37">
        <f>SUM(D11:D32)</f>
        <v>41111505</v>
      </c>
      <c r="E33" s="22"/>
    </row>
    <row r="34" spans="1:5" x14ac:dyDescent="0.25">
      <c r="A34" s="31"/>
      <c r="B34" s="36"/>
      <c r="C34" s="33"/>
      <c r="D34" s="36"/>
      <c r="E34" s="22"/>
    </row>
    <row r="35" spans="1:5" x14ac:dyDescent="0.25">
      <c r="A35" s="31" t="s">
        <v>54</v>
      </c>
      <c r="B35" s="36"/>
      <c r="C35" s="33"/>
      <c r="D35" s="36"/>
      <c r="E35" s="22"/>
    </row>
    <row r="36" spans="1:5" x14ac:dyDescent="0.25">
      <c r="A36" s="31" t="s">
        <v>55</v>
      </c>
      <c r="B36" s="36"/>
      <c r="C36" s="33"/>
      <c r="D36" s="36"/>
      <c r="E36" s="22"/>
    </row>
    <row r="37" spans="1:5" x14ac:dyDescent="0.25">
      <c r="A37" s="35" t="s">
        <v>56</v>
      </c>
      <c r="B37" s="32"/>
      <c r="C37" s="33"/>
      <c r="D37" s="32"/>
      <c r="E37" s="22"/>
    </row>
    <row r="38" spans="1:5" x14ac:dyDescent="0.25">
      <c r="A38" s="35" t="s">
        <v>57</v>
      </c>
      <c r="B38" s="32"/>
      <c r="C38" s="33"/>
      <c r="D38" s="32"/>
      <c r="E38" s="22"/>
    </row>
    <row r="39" spans="1:5" x14ac:dyDescent="0.25">
      <c r="A39" s="35" t="s">
        <v>58</v>
      </c>
      <c r="B39" s="32"/>
      <c r="C39" s="33"/>
      <c r="D39" s="32"/>
      <c r="E39" s="22"/>
    </row>
    <row r="40" spans="1:5" x14ac:dyDescent="0.25">
      <c r="A40" s="35" t="s">
        <v>59</v>
      </c>
      <c r="B40" s="32"/>
      <c r="C40" s="33"/>
      <c r="D40" s="32"/>
      <c r="E40" s="22"/>
    </row>
    <row r="41" spans="1:5" x14ac:dyDescent="0.25">
      <c r="A41" s="35" t="s">
        <v>60</v>
      </c>
      <c r="B41" s="32"/>
      <c r="C41" s="33"/>
      <c r="D41" s="32"/>
      <c r="E41" s="22"/>
    </row>
    <row r="42" spans="1:5" x14ac:dyDescent="0.25">
      <c r="A42" s="35" t="s">
        <v>61</v>
      </c>
      <c r="B42" s="32"/>
      <c r="C42" s="33"/>
      <c r="D42" s="32"/>
      <c r="E42" s="22"/>
    </row>
    <row r="43" spans="1:5" x14ac:dyDescent="0.25">
      <c r="A43" s="31" t="s">
        <v>62</v>
      </c>
      <c r="B43" s="36"/>
      <c r="C43" s="33"/>
      <c r="D43" s="36"/>
      <c r="E43" s="22"/>
    </row>
    <row r="44" spans="1:5" x14ac:dyDescent="0.25">
      <c r="A44" s="35" t="s">
        <v>63</v>
      </c>
      <c r="B44" s="32"/>
      <c r="C44" s="33"/>
      <c r="D44" s="32"/>
      <c r="E44" s="22"/>
    </row>
    <row r="45" spans="1:5" x14ac:dyDescent="0.25">
      <c r="A45" s="35" t="s">
        <v>64</v>
      </c>
      <c r="B45" s="32">
        <v>2821250</v>
      </c>
      <c r="C45" s="33"/>
      <c r="D45" s="32">
        <v>1674744</v>
      </c>
      <c r="E45" s="22"/>
    </row>
    <row r="46" spans="1:5" x14ac:dyDescent="0.25">
      <c r="A46" s="35" t="s">
        <v>65</v>
      </c>
      <c r="B46" s="32"/>
      <c r="C46" s="33"/>
      <c r="D46" s="32"/>
      <c r="E46" s="22"/>
    </row>
    <row r="47" spans="1:5" x14ac:dyDescent="0.25">
      <c r="A47" s="35" t="s">
        <v>66</v>
      </c>
      <c r="B47" s="32"/>
      <c r="C47" s="33"/>
      <c r="D47" s="32"/>
      <c r="E47" s="22"/>
    </row>
    <row r="48" spans="1:5" x14ac:dyDescent="0.25">
      <c r="A48" s="35" t="s">
        <v>67</v>
      </c>
      <c r="B48" s="32"/>
      <c r="C48" s="33"/>
      <c r="D48" s="32"/>
      <c r="E48" s="22"/>
    </row>
    <row r="49" spans="1:5" x14ac:dyDescent="0.25">
      <c r="A49" s="31" t="s">
        <v>68</v>
      </c>
      <c r="B49" s="32"/>
      <c r="C49" s="33"/>
      <c r="D49" s="32"/>
      <c r="E49" s="22"/>
    </row>
    <row r="50" spans="1:5" x14ac:dyDescent="0.25">
      <c r="A50" s="31" t="s">
        <v>69</v>
      </c>
      <c r="B50" s="36"/>
      <c r="C50" s="33"/>
      <c r="D50" s="36"/>
      <c r="E50" s="22"/>
    </row>
    <row r="51" spans="1:5" ht="30" x14ac:dyDescent="0.25">
      <c r="A51" s="35" t="s">
        <v>70</v>
      </c>
      <c r="B51" s="32"/>
      <c r="C51" s="33"/>
      <c r="D51" s="32"/>
      <c r="E51" s="22"/>
    </row>
    <row r="52" spans="1:5" x14ac:dyDescent="0.25">
      <c r="A52" s="35" t="s">
        <v>71</v>
      </c>
      <c r="B52" s="32"/>
      <c r="C52" s="33"/>
      <c r="D52" s="32"/>
      <c r="E52" s="22"/>
    </row>
    <row r="53" spans="1:5" x14ac:dyDescent="0.25">
      <c r="A53" s="35" t="s">
        <v>72</v>
      </c>
      <c r="B53" s="32"/>
      <c r="C53" s="33"/>
      <c r="D53" s="32"/>
      <c r="E53" s="22"/>
    </row>
    <row r="54" spans="1:5" x14ac:dyDescent="0.25">
      <c r="A54" s="31" t="s">
        <v>73</v>
      </c>
      <c r="B54" s="32"/>
      <c r="C54" s="33"/>
      <c r="D54" s="32"/>
      <c r="E54" s="22"/>
    </row>
    <row r="55" spans="1:5" x14ac:dyDescent="0.25">
      <c r="A55" s="31" t="s">
        <v>74</v>
      </c>
      <c r="B55" s="37">
        <f>SUM(B37:B54)</f>
        <v>2821250</v>
      </c>
      <c r="C55" s="38"/>
      <c r="D55" s="37">
        <f>SUM(D37:D54)</f>
        <v>1674744</v>
      </c>
      <c r="E55" s="22"/>
    </row>
    <row r="56" spans="1:5" x14ac:dyDescent="0.25">
      <c r="A56" s="31"/>
      <c r="B56" s="39"/>
      <c r="C56" s="39"/>
      <c r="D56" s="39"/>
      <c r="E56" s="22"/>
    </row>
    <row r="57" spans="1:5" ht="15.75" thickBot="1" x14ac:dyDescent="0.3">
      <c r="A57" s="31" t="s">
        <v>75</v>
      </c>
      <c r="B57" s="40">
        <f>B55+B33</f>
        <v>46507868</v>
      </c>
      <c r="C57" s="41"/>
      <c r="D57" s="40">
        <f>D55+D33</f>
        <v>42786249</v>
      </c>
      <c r="E57" s="22"/>
    </row>
    <row r="58" spans="1:5" ht="15.75" thickTop="1" x14ac:dyDescent="0.25">
      <c r="A58" s="42"/>
      <c r="B58" s="36"/>
      <c r="C58" s="33"/>
      <c r="D58" s="36"/>
      <c r="E58" s="22"/>
    </row>
    <row r="59" spans="1:5" x14ac:dyDescent="0.25">
      <c r="A59" s="24" t="s">
        <v>76</v>
      </c>
      <c r="B59" s="36"/>
      <c r="C59" s="33"/>
      <c r="D59" s="36"/>
      <c r="E59" s="22"/>
    </row>
    <row r="60" spans="1:5" x14ac:dyDescent="0.25">
      <c r="A60" s="24"/>
      <c r="B60" s="36"/>
      <c r="C60" s="33"/>
      <c r="D60" s="36"/>
      <c r="E60" s="22"/>
    </row>
    <row r="61" spans="1:5" x14ac:dyDescent="0.25">
      <c r="A61" s="31" t="s">
        <v>77</v>
      </c>
      <c r="B61" s="36"/>
      <c r="C61" s="33"/>
      <c r="D61" s="36"/>
      <c r="E61" s="22"/>
    </row>
    <row r="62" spans="1:5" x14ac:dyDescent="0.25">
      <c r="A62" s="35" t="s">
        <v>78</v>
      </c>
      <c r="B62" s="32"/>
      <c r="C62" s="33"/>
      <c r="D62" s="32"/>
      <c r="E62" s="22"/>
    </row>
    <row r="63" spans="1:5" x14ac:dyDescent="0.25">
      <c r="A63" s="35" t="s">
        <v>79</v>
      </c>
      <c r="B63" s="32"/>
      <c r="C63" s="33"/>
      <c r="D63" s="32"/>
      <c r="E63" s="22"/>
    </row>
    <row r="64" spans="1:5" x14ac:dyDescent="0.25">
      <c r="A64" s="35" t="s">
        <v>80</v>
      </c>
      <c r="B64" s="32"/>
      <c r="C64" s="33"/>
      <c r="D64" s="32"/>
      <c r="E64" s="22"/>
    </row>
    <row r="65" spans="1:5" x14ac:dyDescent="0.25">
      <c r="A65" s="35" t="s">
        <v>81</v>
      </c>
      <c r="B65" s="32">
        <v>25551338</v>
      </c>
      <c r="C65" s="33"/>
      <c r="D65" s="32">
        <v>13709783</v>
      </c>
      <c r="E65" s="22"/>
    </row>
    <row r="66" spans="1:5" x14ac:dyDescent="0.25">
      <c r="A66" s="35" t="s">
        <v>82</v>
      </c>
      <c r="B66" s="32"/>
      <c r="C66" s="33"/>
      <c r="D66" s="32"/>
      <c r="E66" s="22"/>
    </row>
    <row r="67" spans="1:5" x14ac:dyDescent="0.25">
      <c r="A67" s="35" t="s">
        <v>83</v>
      </c>
      <c r="B67" s="32"/>
      <c r="C67" s="33"/>
      <c r="D67" s="32"/>
      <c r="E67" s="22"/>
    </row>
    <row r="68" spans="1:5" x14ac:dyDescent="0.25">
      <c r="A68" s="35" t="s">
        <v>84</v>
      </c>
      <c r="B68" s="32"/>
      <c r="C68" s="33"/>
      <c r="D68" s="32"/>
      <c r="E68" s="22"/>
    </row>
    <row r="69" spans="1:5" x14ac:dyDescent="0.25">
      <c r="A69" s="35" t="s">
        <v>85</v>
      </c>
      <c r="B69" s="32">
        <v>405747</v>
      </c>
      <c r="C69" s="33"/>
      <c r="D69" s="32">
        <v>351850</v>
      </c>
      <c r="E69" s="22"/>
    </row>
    <row r="70" spans="1:5" x14ac:dyDescent="0.25">
      <c r="A70" s="35" t="s">
        <v>86</v>
      </c>
      <c r="B70" s="32">
        <v>277206</v>
      </c>
      <c r="C70" s="33"/>
      <c r="D70" s="32">
        <v>1991313</v>
      </c>
      <c r="E70" s="22"/>
    </row>
    <row r="71" spans="1:5" x14ac:dyDescent="0.25">
      <c r="A71" s="35" t="s">
        <v>87</v>
      </c>
      <c r="B71" s="32"/>
      <c r="C71" s="33"/>
      <c r="D71" s="32"/>
      <c r="E71" s="22"/>
    </row>
    <row r="72" spans="1:5" x14ac:dyDescent="0.25">
      <c r="A72" s="31" t="s">
        <v>88</v>
      </c>
      <c r="B72" s="32"/>
      <c r="C72" s="33"/>
      <c r="D72" s="32"/>
      <c r="E72" s="22"/>
    </row>
    <row r="73" spans="1:5" x14ac:dyDescent="0.25">
      <c r="A73" s="31" t="s">
        <v>89</v>
      </c>
      <c r="B73" s="32"/>
      <c r="C73" s="33"/>
      <c r="D73" s="32"/>
      <c r="E73" s="22"/>
    </row>
    <row r="74" spans="1:5" x14ac:dyDescent="0.25">
      <c r="A74" s="31" t="s">
        <v>5</v>
      </c>
      <c r="B74" s="32"/>
      <c r="C74" s="33"/>
      <c r="D74" s="32"/>
      <c r="E74" s="22"/>
    </row>
    <row r="75" spans="1:5" x14ac:dyDescent="0.25">
      <c r="A75" s="31" t="s">
        <v>90</v>
      </c>
      <c r="B75" s="37">
        <f>SUM(B62:B74)</f>
        <v>26234291</v>
      </c>
      <c r="C75" s="38"/>
      <c r="D75" s="37">
        <f>SUM(D62:D74)</f>
        <v>16052946</v>
      </c>
      <c r="E75" s="22"/>
    </row>
    <row r="76" spans="1:5" x14ac:dyDescent="0.25">
      <c r="A76" s="31"/>
      <c r="B76" s="36"/>
      <c r="C76" s="33"/>
      <c r="D76" s="36"/>
      <c r="E76" s="22"/>
    </row>
    <row r="77" spans="1:5" x14ac:dyDescent="0.25">
      <c r="A77" s="31" t="s">
        <v>91</v>
      </c>
      <c r="B77" s="36"/>
      <c r="C77" s="33"/>
      <c r="D77" s="36"/>
      <c r="E77" s="22"/>
    </row>
    <row r="78" spans="1:5" x14ac:dyDescent="0.25">
      <c r="A78" s="35" t="s">
        <v>78</v>
      </c>
      <c r="B78" s="32"/>
      <c r="C78" s="33"/>
      <c r="D78" s="32"/>
      <c r="E78" s="22"/>
    </row>
    <row r="79" spans="1:5" x14ac:dyDescent="0.25">
      <c r="A79" s="35" t="s">
        <v>79</v>
      </c>
      <c r="B79" s="32"/>
      <c r="C79" s="33"/>
      <c r="D79" s="32"/>
      <c r="E79" s="22"/>
    </row>
    <row r="80" spans="1:5" x14ac:dyDescent="0.25">
      <c r="A80" s="35" t="s">
        <v>80</v>
      </c>
      <c r="B80" s="32"/>
      <c r="C80" s="33"/>
      <c r="D80" s="32"/>
      <c r="E80" s="22"/>
    </row>
    <row r="81" spans="1:5" x14ac:dyDescent="0.25">
      <c r="A81" s="35" t="s">
        <v>81</v>
      </c>
      <c r="B81" s="32"/>
      <c r="C81" s="33"/>
      <c r="D81" s="32"/>
      <c r="E81" s="22"/>
    </row>
    <row r="82" spans="1:5" x14ac:dyDescent="0.25">
      <c r="A82" s="35" t="s">
        <v>82</v>
      </c>
      <c r="B82" s="32"/>
      <c r="C82" s="33"/>
      <c r="D82" s="32"/>
      <c r="E82" s="22"/>
    </row>
    <row r="83" spans="1:5" x14ac:dyDescent="0.25">
      <c r="A83" s="35" t="s">
        <v>83</v>
      </c>
      <c r="B83" s="32"/>
      <c r="C83" s="33"/>
      <c r="D83" s="32"/>
      <c r="E83" s="22"/>
    </row>
    <row r="84" spans="1:5" x14ac:dyDescent="0.25">
      <c r="A84" s="35" t="s">
        <v>84</v>
      </c>
      <c r="B84" s="32"/>
      <c r="C84" s="33"/>
      <c r="D84" s="32"/>
      <c r="E84" s="22"/>
    </row>
    <row r="85" spans="1:5" x14ac:dyDescent="0.25">
      <c r="A85" s="35" t="s">
        <v>87</v>
      </c>
      <c r="B85" s="32">
        <v>4504000</v>
      </c>
      <c r="C85" s="33"/>
      <c r="D85" s="32">
        <v>4504000</v>
      </c>
      <c r="E85" s="22"/>
    </row>
    <row r="86" spans="1:5" x14ac:dyDescent="0.25">
      <c r="A86" s="31" t="s">
        <v>88</v>
      </c>
      <c r="B86" s="32"/>
      <c r="C86" s="33"/>
      <c r="D86" s="32"/>
      <c r="E86" s="22"/>
    </row>
    <row r="87" spans="1:5" x14ac:dyDescent="0.25">
      <c r="A87" s="31" t="s">
        <v>89</v>
      </c>
      <c r="B87" s="32"/>
      <c r="C87" s="33"/>
      <c r="D87" s="32"/>
      <c r="E87" s="22"/>
    </row>
    <row r="88" spans="1:5" x14ac:dyDescent="0.25">
      <c r="A88" s="31" t="s">
        <v>5</v>
      </c>
      <c r="B88" s="36"/>
      <c r="C88" s="33"/>
      <c r="D88" s="36"/>
      <c r="E88" s="22"/>
    </row>
    <row r="89" spans="1:5" x14ac:dyDescent="0.25">
      <c r="A89" s="35" t="s">
        <v>92</v>
      </c>
      <c r="B89" s="32"/>
      <c r="C89" s="33"/>
      <c r="D89" s="32"/>
      <c r="E89" s="22"/>
    </row>
    <row r="90" spans="1:5" x14ac:dyDescent="0.25">
      <c r="A90" s="35" t="s">
        <v>93</v>
      </c>
      <c r="B90" s="32"/>
      <c r="C90" s="33"/>
      <c r="D90" s="32"/>
      <c r="E90" s="22"/>
    </row>
    <row r="91" spans="1:5" x14ac:dyDescent="0.25">
      <c r="A91" s="31" t="s">
        <v>94</v>
      </c>
      <c r="B91" s="32"/>
      <c r="C91" s="33"/>
      <c r="D91" s="32"/>
      <c r="E91" s="22"/>
    </row>
    <row r="92" spans="1:5" x14ac:dyDescent="0.25">
      <c r="A92" s="31" t="s">
        <v>95</v>
      </c>
      <c r="B92" s="37">
        <f>SUM(B78:B91)</f>
        <v>4504000</v>
      </c>
      <c r="C92" s="38"/>
      <c r="D92" s="37">
        <f>SUM(D78:D91)</f>
        <v>4504000</v>
      </c>
      <c r="E92" s="22"/>
    </row>
    <row r="93" spans="1:5" x14ac:dyDescent="0.25">
      <c r="A93" s="31"/>
      <c r="B93" s="39"/>
      <c r="C93" s="39"/>
      <c r="D93" s="39"/>
      <c r="E93" s="22"/>
    </row>
    <row r="94" spans="1:5" x14ac:dyDescent="0.25">
      <c r="A94" s="31" t="s">
        <v>1</v>
      </c>
      <c r="B94" s="43">
        <f>B75+B92</f>
        <v>30738291</v>
      </c>
      <c r="C94" s="41"/>
      <c r="D94" s="43">
        <f>D75+D92</f>
        <v>20556946</v>
      </c>
      <c r="E94" s="22"/>
    </row>
    <row r="95" spans="1:5" x14ac:dyDescent="0.25">
      <c r="A95" s="31"/>
      <c r="B95" s="36"/>
      <c r="C95" s="33"/>
      <c r="D95" s="36"/>
      <c r="E95" s="22"/>
    </row>
    <row r="96" spans="1:5" x14ac:dyDescent="0.25">
      <c r="A96" s="31" t="s">
        <v>2</v>
      </c>
      <c r="B96" s="36"/>
      <c r="C96" s="33"/>
      <c r="D96" s="36"/>
      <c r="E96" s="22"/>
    </row>
    <row r="97" spans="1:5" x14ac:dyDescent="0.25">
      <c r="A97" s="31" t="s">
        <v>96</v>
      </c>
      <c r="B97" s="32">
        <v>100000</v>
      </c>
      <c r="C97" s="33"/>
      <c r="D97" s="32">
        <v>100000</v>
      </c>
      <c r="E97" s="22"/>
    </row>
    <row r="98" spans="1:5" x14ac:dyDescent="0.25">
      <c r="A98" s="31" t="s">
        <v>3</v>
      </c>
      <c r="B98" s="32"/>
      <c r="C98" s="33"/>
      <c r="D98" s="32"/>
      <c r="E98" s="22"/>
    </row>
    <row r="99" spans="1:5" x14ac:dyDescent="0.25">
      <c r="A99" s="31" t="s">
        <v>97</v>
      </c>
      <c r="B99" s="32"/>
      <c r="C99" s="33"/>
      <c r="D99" s="32"/>
      <c r="E99" s="22"/>
    </row>
    <row r="100" spans="1:5" x14ac:dyDescent="0.25">
      <c r="A100" s="31" t="s">
        <v>98</v>
      </c>
      <c r="B100" s="36"/>
      <c r="C100" s="33"/>
      <c r="D100" s="36"/>
      <c r="E100" s="22"/>
    </row>
    <row r="101" spans="1:5" x14ac:dyDescent="0.25">
      <c r="A101" s="35" t="s">
        <v>99</v>
      </c>
      <c r="B101" s="32"/>
      <c r="C101" s="33"/>
      <c r="D101" s="32"/>
      <c r="E101" s="22"/>
    </row>
    <row r="102" spans="1:5" x14ac:dyDescent="0.25">
      <c r="A102" s="35" t="s">
        <v>100</v>
      </c>
      <c r="B102" s="32"/>
      <c r="C102" s="33"/>
      <c r="D102" s="32"/>
      <c r="E102" s="22"/>
    </row>
    <row r="103" spans="1:5" x14ac:dyDescent="0.25">
      <c r="A103" s="35" t="s">
        <v>98</v>
      </c>
      <c r="B103" s="300">
        <v>11791497</v>
      </c>
      <c r="C103" s="33"/>
      <c r="D103" s="32">
        <v>10337806</v>
      </c>
      <c r="E103" s="22"/>
    </row>
    <row r="104" spans="1:5" x14ac:dyDescent="0.25">
      <c r="A104" s="35" t="s">
        <v>101</v>
      </c>
      <c r="B104" s="32"/>
      <c r="C104" s="33"/>
      <c r="D104" s="32"/>
      <c r="E104" s="22"/>
    </row>
    <row r="105" spans="1:5" x14ac:dyDescent="0.25">
      <c r="A105" s="31" t="s">
        <v>102</v>
      </c>
      <c r="B105" s="32"/>
      <c r="C105" s="44"/>
      <c r="D105" s="32"/>
      <c r="E105" s="22"/>
    </row>
    <row r="106" spans="1:5" x14ac:dyDescent="0.25">
      <c r="A106" s="31" t="s">
        <v>103</v>
      </c>
      <c r="B106" s="32">
        <v>3878080</v>
      </c>
      <c r="C106" s="33"/>
      <c r="D106" s="32">
        <v>11791497</v>
      </c>
      <c r="E106" s="22"/>
    </row>
    <row r="107" spans="1:5" ht="18" customHeight="1" x14ac:dyDescent="0.25">
      <c r="A107" s="31" t="s">
        <v>104</v>
      </c>
      <c r="B107" s="45">
        <f>SUM(B97:B106)</f>
        <v>15769577</v>
      </c>
      <c r="C107" s="46"/>
      <c r="D107" s="45">
        <f>SUM(D97:D106)</f>
        <v>22229303</v>
      </c>
      <c r="E107" s="22"/>
    </row>
    <row r="108" spans="1:5" x14ac:dyDescent="0.25">
      <c r="A108" s="47" t="s">
        <v>105</v>
      </c>
      <c r="B108" s="32"/>
      <c r="C108" s="33"/>
      <c r="D108" s="32"/>
      <c r="E108" s="22"/>
    </row>
    <row r="109" spans="1:5" x14ac:dyDescent="0.25">
      <c r="A109" s="31" t="s">
        <v>106</v>
      </c>
      <c r="B109" s="43">
        <f>SUM(B107:B108)</f>
        <v>15769577</v>
      </c>
      <c r="C109" s="41"/>
      <c r="D109" s="43">
        <f>SUM(D107:D108)</f>
        <v>22229303</v>
      </c>
      <c r="E109" s="22"/>
    </row>
    <row r="110" spans="1:5" x14ac:dyDescent="0.25">
      <c r="A110" s="31"/>
      <c r="B110" s="48"/>
      <c r="C110" s="44"/>
      <c r="D110" s="48"/>
      <c r="E110" s="49"/>
    </row>
    <row r="111" spans="1:5" ht="15.75" thickBot="1" x14ac:dyDescent="0.3">
      <c r="A111" s="50" t="s">
        <v>4</v>
      </c>
      <c r="B111" s="40">
        <f>B94+B109</f>
        <v>46507868</v>
      </c>
      <c r="C111" s="41"/>
      <c r="D111" s="40">
        <f>D94+D109</f>
        <v>42786249</v>
      </c>
      <c r="E111" s="51"/>
    </row>
    <row r="112" spans="1:5" ht="15.75" thickTop="1" x14ac:dyDescent="0.25">
      <c r="A112" s="52"/>
      <c r="B112" s="53"/>
      <c r="C112" s="53"/>
      <c r="D112" s="53"/>
      <c r="E112" s="53"/>
    </row>
    <row r="113" spans="1:5" x14ac:dyDescent="0.25">
      <c r="A113" s="54" t="s">
        <v>107</v>
      </c>
      <c r="B113" s="55">
        <f>B57-B111</f>
        <v>0</v>
      </c>
      <c r="C113" s="54"/>
      <c r="D113" s="55">
        <f>D57-D111</f>
        <v>0</v>
      </c>
      <c r="E113" s="56"/>
    </row>
    <row r="114" spans="1:5" hidden="1" x14ac:dyDescent="0.25">
      <c r="A114" s="56"/>
      <c r="B114" s="56"/>
      <c r="C114" s="56"/>
      <c r="D114" s="56"/>
      <c r="E114" s="56"/>
    </row>
    <row r="115" spans="1:5" hidden="1" x14ac:dyDescent="0.25">
      <c r="A115" s="56"/>
      <c r="B115" s="56"/>
      <c r="C115" s="56"/>
      <c r="D115" s="56"/>
      <c r="E115" s="56"/>
    </row>
    <row r="116" spans="1:5" ht="30" customHeight="1" x14ac:dyDescent="0.25">
      <c r="A116" s="328" t="s">
        <v>108</v>
      </c>
      <c r="B116" s="328"/>
      <c r="C116" s="328"/>
      <c r="D116" s="328"/>
      <c r="E116" s="56"/>
    </row>
    <row r="117" spans="1:5" x14ac:dyDescent="0.25">
      <c r="A117" s="56"/>
      <c r="B117" s="56"/>
      <c r="C117" s="56"/>
      <c r="D117" s="56"/>
      <c r="E117" s="56"/>
    </row>
    <row r="118" spans="1:5" x14ac:dyDescent="0.25">
      <c r="A118" s="56"/>
      <c r="B118" s="56"/>
      <c r="C118" s="56"/>
      <c r="D118" s="56"/>
      <c r="E118" s="56"/>
    </row>
    <row r="119" spans="1:5" x14ac:dyDescent="0.25">
      <c r="A119" s="56"/>
      <c r="B119" s="56"/>
      <c r="C119" s="56"/>
      <c r="D119" s="56"/>
      <c r="E119" s="56"/>
    </row>
    <row r="120" spans="1:5" x14ac:dyDescent="0.25">
      <c r="A120" s="56"/>
      <c r="B120" s="56"/>
      <c r="C120" s="56"/>
      <c r="D120" s="56"/>
      <c r="E120" s="56"/>
    </row>
    <row r="121" spans="1:5" x14ac:dyDescent="0.25">
      <c r="A121" s="56"/>
      <c r="B121" s="56"/>
      <c r="C121" s="56"/>
      <c r="D121" s="56"/>
      <c r="E121" s="56"/>
    </row>
    <row r="122" spans="1:5" x14ac:dyDescent="0.25">
      <c r="A122" s="56"/>
      <c r="B122" s="56"/>
      <c r="C122" s="56"/>
      <c r="D122" s="56"/>
      <c r="E122" s="56"/>
    </row>
    <row r="123" spans="1:5" x14ac:dyDescent="0.25">
      <c r="A123" s="56"/>
      <c r="B123" s="53"/>
      <c r="C123" s="53"/>
      <c r="D123" s="53"/>
      <c r="E123" s="53"/>
    </row>
    <row r="124" spans="1:5" x14ac:dyDescent="0.25">
      <c r="A124" s="56"/>
      <c r="B124" s="53"/>
      <c r="C124" s="53"/>
      <c r="D124" s="53"/>
      <c r="E124" s="53"/>
    </row>
    <row r="125" spans="1:5" x14ac:dyDescent="0.25">
      <c r="A125" s="56"/>
      <c r="B125" s="53"/>
      <c r="C125" s="53"/>
      <c r="D125" s="53"/>
      <c r="E125" s="53"/>
    </row>
    <row r="126" spans="1:5" x14ac:dyDescent="0.25">
      <c r="A126" s="56"/>
      <c r="B126" s="53"/>
      <c r="C126" s="53"/>
      <c r="D126" s="53"/>
      <c r="E126" s="53"/>
    </row>
    <row r="127" spans="1:5" x14ac:dyDescent="0.25">
      <c r="A127" s="56"/>
      <c r="B127" s="53"/>
      <c r="C127" s="53"/>
      <c r="D127" s="53"/>
      <c r="E127" s="53"/>
    </row>
    <row r="128" spans="1:5" x14ac:dyDescent="0.25">
      <c r="A128" s="56"/>
      <c r="B128" s="53"/>
      <c r="C128" s="53"/>
      <c r="D128" s="53"/>
      <c r="E128" s="53"/>
    </row>
  </sheetData>
  <mergeCells count="1">
    <mergeCell ref="A116:D116"/>
  </mergeCells>
  <printOptions horizontalCentered="1"/>
  <pageMargins left="0.27559055118110237" right="0.31496062992125984" top="0.55118110236220474" bottom="0.6692913385826772" header="0.31496062992125984" footer="0.31496062992125984"/>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65"/>
  <sheetViews>
    <sheetView topLeftCell="A19" workbookViewId="0">
      <selection activeCell="A36" sqref="A36:XFD36"/>
    </sheetView>
  </sheetViews>
  <sheetFormatPr defaultColWidth="9.140625" defaultRowHeight="15" x14ac:dyDescent="0.25"/>
  <cols>
    <col min="1" max="1" width="110.5703125" style="22" customWidth="1"/>
    <col min="2" max="2" width="15.7109375" style="21" customWidth="1"/>
    <col min="3" max="3" width="2.7109375" style="21" customWidth="1"/>
    <col min="4" max="4" width="15.7109375" style="21" customWidth="1"/>
    <col min="5" max="5" width="2.5703125" style="21" customWidth="1"/>
    <col min="6" max="6" width="22" style="21" hidden="1" customWidth="1"/>
    <col min="7" max="8" width="11" style="22" bestFit="1" customWidth="1"/>
    <col min="9" max="9" width="9.5703125" style="22" bestFit="1" customWidth="1"/>
    <col min="10" max="16384" width="9.140625" style="22"/>
  </cols>
  <sheetData>
    <row r="1" spans="1:6" x14ac:dyDescent="0.25">
      <c r="A1" s="20" t="s">
        <v>23</v>
      </c>
      <c r="B1" s="21">
        <v>2019</v>
      </c>
    </row>
    <row r="2" spans="1:6" x14ac:dyDescent="0.25">
      <c r="A2" s="23" t="s">
        <v>24</v>
      </c>
      <c r="B2" s="21" t="s">
        <v>360</v>
      </c>
      <c r="C2" s="22"/>
      <c r="D2" s="22"/>
    </row>
    <row r="3" spans="1:6" x14ac:dyDescent="0.25">
      <c r="A3" s="23" t="s">
        <v>25</v>
      </c>
      <c r="B3" s="21" t="s">
        <v>361</v>
      </c>
    </row>
    <row r="4" spans="1:6" x14ac:dyDescent="0.25">
      <c r="A4" s="23" t="s">
        <v>26</v>
      </c>
      <c r="B4" s="21" t="s">
        <v>296</v>
      </c>
    </row>
    <row r="5" spans="1:6" x14ac:dyDescent="0.25">
      <c r="A5" s="57" t="s">
        <v>109</v>
      </c>
      <c r="B5" s="22"/>
      <c r="C5" s="22"/>
      <c r="D5" s="22"/>
      <c r="E5" s="22"/>
      <c r="F5" s="22"/>
    </row>
    <row r="6" spans="1:6" x14ac:dyDescent="0.25">
      <c r="A6" s="58"/>
      <c r="B6" s="26" t="s">
        <v>27</v>
      </c>
      <c r="C6" s="26"/>
      <c r="D6" s="26" t="s">
        <v>27</v>
      </c>
      <c r="E6" s="59"/>
      <c r="F6" s="22"/>
    </row>
    <row r="7" spans="1:6" x14ac:dyDescent="0.25">
      <c r="A7" s="58"/>
      <c r="B7" s="26" t="s">
        <v>28</v>
      </c>
      <c r="C7" s="26"/>
      <c r="D7" s="26" t="s">
        <v>29</v>
      </c>
      <c r="E7" s="59"/>
      <c r="F7" s="22"/>
    </row>
    <row r="8" spans="1:6" x14ac:dyDescent="0.25">
      <c r="A8" s="60"/>
      <c r="B8" s="29"/>
      <c r="C8" s="30"/>
      <c r="D8" s="29"/>
      <c r="E8" s="61"/>
      <c r="F8" s="22"/>
    </row>
    <row r="9" spans="1:6" x14ac:dyDescent="0.25">
      <c r="A9" s="31" t="s">
        <v>110</v>
      </c>
      <c r="B9" s="62"/>
      <c r="C9" s="63"/>
      <c r="D9" s="62"/>
      <c r="E9" s="62"/>
      <c r="F9" s="64" t="s">
        <v>111</v>
      </c>
    </row>
    <row r="10" spans="1:6" x14ac:dyDescent="0.25">
      <c r="A10" s="35" t="s">
        <v>112</v>
      </c>
      <c r="B10" s="65">
        <v>99676860</v>
      </c>
      <c r="C10" s="63"/>
      <c r="D10" s="65">
        <v>93518156</v>
      </c>
      <c r="E10" s="62"/>
      <c r="F10" s="66" t="s">
        <v>113</v>
      </c>
    </row>
    <row r="11" spans="1:6" x14ac:dyDescent="0.25">
      <c r="A11" s="35" t="s">
        <v>114</v>
      </c>
      <c r="B11" s="65"/>
      <c r="C11" s="63"/>
      <c r="D11" s="65"/>
      <c r="E11" s="62"/>
      <c r="F11" s="66" t="s">
        <v>115</v>
      </c>
    </row>
    <row r="12" spans="1:6" x14ac:dyDescent="0.25">
      <c r="A12" s="35" t="s">
        <v>116</v>
      </c>
      <c r="B12" s="65"/>
      <c r="C12" s="63"/>
      <c r="D12" s="65"/>
      <c r="E12" s="62"/>
      <c r="F12" s="66" t="s">
        <v>115</v>
      </c>
    </row>
    <row r="13" spans="1:6" x14ac:dyDescent="0.25">
      <c r="A13" s="35" t="s">
        <v>117</v>
      </c>
      <c r="B13" s="65"/>
      <c r="C13" s="63"/>
      <c r="D13" s="65"/>
      <c r="E13" s="62"/>
      <c r="F13" s="66" t="s">
        <v>115</v>
      </c>
    </row>
    <row r="14" spans="1:6" x14ac:dyDescent="0.25">
      <c r="A14" s="35" t="s">
        <v>118</v>
      </c>
      <c r="B14" s="65"/>
      <c r="C14" s="63"/>
      <c r="D14" s="65"/>
      <c r="E14" s="62"/>
      <c r="F14" s="66" t="s">
        <v>119</v>
      </c>
    </row>
    <row r="15" spans="1:6" x14ac:dyDescent="0.25">
      <c r="A15" s="31" t="s">
        <v>120</v>
      </c>
      <c r="B15" s="65"/>
      <c r="C15" s="63"/>
      <c r="D15" s="65"/>
      <c r="E15" s="62"/>
      <c r="F15" s="22"/>
    </row>
    <row r="16" spans="1:6" x14ac:dyDescent="0.25">
      <c r="A16" s="31" t="s">
        <v>121</v>
      </c>
      <c r="B16" s="65"/>
      <c r="C16" s="63"/>
      <c r="D16" s="65"/>
      <c r="E16" s="62"/>
      <c r="F16" s="22"/>
    </row>
    <row r="17" spans="1:6" x14ac:dyDescent="0.25">
      <c r="A17" s="31" t="s">
        <v>122</v>
      </c>
      <c r="B17" s="65"/>
      <c r="C17" s="63"/>
      <c r="D17" s="65"/>
      <c r="E17" s="62"/>
      <c r="F17" s="22"/>
    </row>
    <row r="18" spans="1:6" x14ac:dyDescent="0.25">
      <c r="A18" s="31" t="s">
        <v>123</v>
      </c>
      <c r="B18" s="62"/>
      <c r="C18" s="63"/>
      <c r="D18" s="62"/>
      <c r="E18" s="62"/>
      <c r="F18" s="22"/>
    </row>
    <row r="19" spans="1:6" x14ac:dyDescent="0.25">
      <c r="A19" s="35" t="s">
        <v>358</v>
      </c>
      <c r="B19" s="65">
        <v>-72841231</v>
      </c>
      <c r="C19" s="63"/>
      <c r="D19" s="65">
        <v>-56896749</v>
      </c>
      <c r="E19" s="62"/>
      <c r="F19" s="22"/>
    </row>
    <row r="20" spans="1:6" x14ac:dyDescent="0.25">
      <c r="A20" s="35" t="s">
        <v>124</v>
      </c>
      <c r="B20" s="65"/>
      <c r="C20" s="63"/>
      <c r="D20" s="65"/>
      <c r="E20" s="62"/>
      <c r="F20" s="22"/>
    </row>
    <row r="21" spans="1:6" x14ac:dyDescent="0.25">
      <c r="A21" s="31" t="s">
        <v>125</v>
      </c>
      <c r="B21" s="62"/>
      <c r="C21" s="63"/>
      <c r="D21" s="62"/>
      <c r="E21" s="62"/>
      <c r="F21" s="22"/>
    </row>
    <row r="22" spans="1:6" x14ac:dyDescent="0.25">
      <c r="A22" s="35" t="s">
        <v>126</v>
      </c>
      <c r="B22" s="65">
        <v>-6914753</v>
      </c>
      <c r="C22" s="63"/>
      <c r="D22" s="65">
        <v>-3703040</v>
      </c>
      <c r="E22" s="62"/>
      <c r="F22" s="22"/>
    </row>
    <row r="23" spans="1:6" x14ac:dyDescent="0.25">
      <c r="A23" s="35" t="s">
        <v>127</v>
      </c>
      <c r="B23" s="65">
        <v>-1234761</v>
      </c>
      <c r="C23" s="63"/>
      <c r="D23" s="65">
        <v>-449410</v>
      </c>
      <c r="E23" s="62"/>
      <c r="F23" s="22"/>
    </row>
    <row r="24" spans="1:6" x14ac:dyDescent="0.25">
      <c r="A24" s="35" t="s">
        <v>128</v>
      </c>
      <c r="B24" s="65"/>
      <c r="C24" s="63"/>
      <c r="D24" s="65"/>
      <c r="E24" s="62"/>
      <c r="F24" s="22"/>
    </row>
    <row r="25" spans="1:6" x14ac:dyDescent="0.25">
      <c r="A25" s="31" t="s">
        <v>129</v>
      </c>
      <c r="B25" s="65"/>
      <c r="C25" s="63"/>
      <c r="D25" s="65"/>
      <c r="E25" s="62"/>
      <c r="F25" s="22"/>
    </row>
    <row r="26" spans="1:6" x14ac:dyDescent="0.25">
      <c r="A26" s="31" t="s">
        <v>130</v>
      </c>
      <c r="B26" s="65">
        <v>-563698.89</v>
      </c>
      <c r="C26" s="63"/>
      <c r="D26" s="65">
        <v>-343008</v>
      </c>
      <c r="E26" s="62"/>
      <c r="F26" s="22"/>
    </row>
    <row r="27" spans="1:6" x14ac:dyDescent="0.25">
      <c r="A27" s="31" t="s">
        <v>131</v>
      </c>
      <c r="B27" s="65">
        <v>-13559970</v>
      </c>
      <c r="C27" s="63"/>
      <c r="D27" s="65">
        <v>-18253599</v>
      </c>
      <c r="E27" s="62"/>
      <c r="F27" s="22"/>
    </row>
    <row r="28" spans="1:6" x14ac:dyDescent="0.25">
      <c r="A28" s="31" t="s">
        <v>132</v>
      </c>
      <c r="B28" s="62"/>
      <c r="C28" s="63"/>
      <c r="D28" s="62"/>
      <c r="E28" s="62"/>
      <c r="F28" s="22"/>
    </row>
    <row r="29" spans="1:6" ht="15" customHeight="1" x14ac:dyDescent="0.25">
      <c r="A29" s="35" t="s">
        <v>133</v>
      </c>
      <c r="B29" s="65"/>
      <c r="C29" s="63"/>
      <c r="D29" s="65"/>
      <c r="E29" s="62"/>
      <c r="F29" s="22"/>
    </row>
    <row r="30" spans="1:6" ht="15" customHeight="1" x14ac:dyDescent="0.25">
      <c r="A30" s="35" t="s">
        <v>134</v>
      </c>
      <c r="B30" s="65"/>
      <c r="C30" s="63"/>
      <c r="D30" s="65"/>
      <c r="E30" s="62"/>
      <c r="F30" s="22"/>
    </row>
    <row r="31" spans="1:6" ht="15" customHeight="1" x14ac:dyDescent="0.25">
      <c r="A31" s="35" t="s">
        <v>135</v>
      </c>
      <c r="B31" s="65"/>
      <c r="C31" s="63"/>
      <c r="D31" s="65"/>
      <c r="E31" s="62"/>
      <c r="F31" s="22"/>
    </row>
    <row r="32" spans="1:6" ht="15" customHeight="1" x14ac:dyDescent="0.25">
      <c r="A32" s="35" t="s">
        <v>136</v>
      </c>
      <c r="B32" s="65"/>
      <c r="C32" s="63"/>
      <c r="D32" s="65"/>
      <c r="E32" s="62"/>
      <c r="F32" s="22"/>
    </row>
    <row r="33" spans="1:7" ht="15" customHeight="1" x14ac:dyDescent="0.25">
      <c r="A33" s="35" t="s">
        <v>137</v>
      </c>
      <c r="B33" s="65"/>
      <c r="C33" s="63"/>
      <c r="D33" s="65"/>
      <c r="E33" s="62"/>
      <c r="F33" s="22"/>
    </row>
    <row r="34" spans="1:7" ht="15" customHeight="1" x14ac:dyDescent="0.25">
      <c r="A34" s="35" t="s">
        <v>138</v>
      </c>
      <c r="B34" s="65"/>
      <c r="C34" s="63"/>
      <c r="D34" s="65"/>
      <c r="E34" s="62"/>
      <c r="F34" s="22"/>
    </row>
    <row r="35" spans="1:7" x14ac:dyDescent="0.25">
      <c r="A35" s="31" t="s">
        <v>139</v>
      </c>
      <c r="B35" s="65"/>
      <c r="C35" s="63"/>
      <c r="D35" s="65"/>
      <c r="E35" s="62"/>
      <c r="F35" s="22"/>
    </row>
    <row r="36" spans="1:7" x14ac:dyDescent="0.25">
      <c r="A36" s="31" t="s">
        <v>140</v>
      </c>
      <c r="B36" s="62"/>
      <c r="C36" s="67"/>
      <c r="D36" s="62"/>
      <c r="E36" s="62"/>
      <c r="F36" s="22"/>
    </row>
    <row r="37" spans="1:7" x14ac:dyDescent="0.25">
      <c r="A37" s="35" t="s">
        <v>141</v>
      </c>
      <c r="B37" s="65"/>
      <c r="C37" s="63"/>
      <c r="D37" s="65"/>
      <c r="E37" s="62"/>
      <c r="F37" s="22"/>
    </row>
    <row r="38" spans="1:7" x14ac:dyDescent="0.25">
      <c r="A38" s="35" t="s">
        <v>142</v>
      </c>
      <c r="B38" s="65"/>
      <c r="C38" s="63"/>
      <c r="D38" s="65"/>
      <c r="E38" s="62"/>
      <c r="F38" s="22"/>
    </row>
    <row r="39" spans="1:7" x14ac:dyDescent="0.25">
      <c r="A39" s="35" t="s">
        <v>143</v>
      </c>
      <c r="B39" s="65"/>
      <c r="C39" s="63"/>
      <c r="D39" s="65"/>
      <c r="E39" s="62"/>
      <c r="F39" s="22"/>
    </row>
    <row r="40" spans="1:7" x14ac:dyDescent="0.25">
      <c r="A40" s="31" t="s">
        <v>144</v>
      </c>
      <c r="B40" s="65"/>
      <c r="C40" s="63"/>
      <c r="D40" s="65"/>
      <c r="E40" s="62"/>
      <c r="F40" s="22"/>
    </row>
    <row r="41" spans="1:7" x14ac:dyDescent="0.25">
      <c r="A41" s="68" t="s">
        <v>145</v>
      </c>
      <c r="B41" s="65"/>
      <c r="C41" s="63"/>
      <c r="D41" s="65"/>
      <c r="E41" s="62"/>
      <c r="F41" s="22"/>
    </row>
    <row r="42" spans="1:7" x14ac:dyDescent="0.25">
      <c r="A42" s="31" t="s">
        <v>146</v>
      </c>
      <c r="B42" s="69">
        <f>SUM(B9:B41)</f>
        <v>4562446.1099999994</v>
      </c>
      <c r="C42" s="70"/>
      <c r="D42" s="69">
        <f>SUM(D9:D41)</f>
        <v>13872350</v>
      </c>
      <c r="E42" s="71"/>
      <c r="F42" s="22"/>
    </row>
    <row r="43" spans="1:7" x14ac:dyDescent="0.25">
      <c r="A43" s="31" t="s">
        <v>147</v>
      </c>
      <c r="B43" s="70"/>
      <c r="C43" s="70"/>
      <c r="D43" s="70"/>
      <c r="E43" s="71"/>
      <c r="F43" s="22"/>
    </row>
    <row r="44" spans="1:7" x14ac:dyDescent="0.25">
      <c r="A44" s="35" t="s">
        <v>148</v>
      </c>
      <c r="B44" s="65">
        <v>-684367</v>
      </c>
      <c r="C44" s="63"/>
      <c r="D44" s="65">
        <v>-2080852.5</v>
      </c>
      <c r="E44" s="62"/>
      <c r="F44" s="22"/>
      <c r="G44" s="154"/>
    </row>
    <row r="45" spans="1:7" x14ac:dyDescent="0.25">
      <c r="A45" s="35" t="s">
        <v>149</v>
      </c>
      <c r="B45" s="65"/>
      <c r="C45" s="63"/>
      <c r="D45" s="65"/>
      <c r="E45" s="62"/>
      <c r="F45" s="22"/>
    </row>
    <row r="46" spans="1:7" x14ac:dyDescent="0.25">
      <c r="A46" s="35" t="s">
        <v>150</v>
      </c>
      <c r="B46" s="65"/>
      <c r="C46" s="63"/>
      <c r="D46" s="65"/>
      <c r="E46" s="62"/>
      <c r="F46" s="22"/>
    </row>
    <row r="47" spans="1:7" x14ac:dyDescent="0.25">
      <c r="A47" s="31" t="s">
        <v>151</v>
      </c>
      <c r="B47" s="72">
        <f>SUM(B42:B46)</f>
        <v>3878079.1099999994</v>
      </c>
      <c r="C47" s="71"/>
      <c r="D47" s="72">
        <f>SUM(D42:D46)</f>
        <v>11791497.5</v>
      </c>
      <c r="E47" s="71"/>
      <c r="F47" s="22"/>
    </row>
    <row r="48" spans="1:7" ht="15.75" thickBot="1" x14ac:dyDescent="0.3">
      <c r="A48" s="73"/>
      <c r="B48" s="74"/>
      <c r="C48" s="74"/>
      <c r="D48" s="74"/>
      <c r="E48" s="75"/>
      <c r="F48" s="22"/>
    </row>
    <row r="49" spans="1:6" ht="15.75" thickTop="1" x14ac:dyDescent="0.25">
      <c r="A49" s="76" t="s">
        <v>152</v>
      </c>
      <c r="B49" s="77"/>
      <c r="C49" s="77"/>
      <c r="D49" s="77"/>
      <c r="E49" s="75"/>
      <c r="F49" s="22"/>
    </row>
    <row r="50" spans="1:6" x14ac:dyDescent="0.25">
      <c r="A50" s="35" t="s">
        <v>153</v>
      </c>
      <c r="B50" s="78"/>
      <c r="C50" s="77"/>
      <c r="D50" s="78"/>
      <c r="E50" s="62"/>
      <c r="F50" s="22"/>
    </row>
    <row r="51" spans="1:6" x14ac:dyDescent="0.25">
      <c r="A51" s="35" t="s">
        <v>154</v>
      </c>
      <c r="B51" s="78"/>
      <c r="C51" s="77"/>
      <c r="D51" s="78"/>
      <c r="E51" s="62"/>
      <c r="F51" s="22"/>
    </row>
    <row r="52" spans="1:6" x14ac:dyDescent="0.25">
      <c r="A52" s="35" t="s">
        <v>155</v>
      </c>
      <c r="B52" s="78"/>
      <c r="C52" s="77"/>
      <c r="D52" s="78"/>
      <c r="E52" s="61"/>
      <c r="F52" s="22"/>
    </row>
    <row r="53" spans="1:6" ht="15" customHeight="1" x14ac:dyDescent="0.25">
      <c r="A53" s="35" t="s">
        <v>156</v>
      </c>
      <c r="B53" s="78"/>
      <c r="C53" s="77"/>
      <c r="D53" s="78"/>
      <c r="E53" s="79"/>
      <c r="F53" s="80"/>
    </row>
    <row r="54" spans="1:6" x14ac:dyDescent="0.25">
      <c r="A54" s="81" t="s">
        <v>157</v>
      </c>
      <c r="B54" s="78"/>
      <c r="C54" s="77"/>
      <c r="D54" s="78"/>
      <c r="E54" s="82"/>
      <c r="F54" s="80"/>
    </row>
    <row r="55" spans="1:6" x14ac:dyDescent="0.25">
      <c r="A55" s="76" t="s">
        <v>158</v>
      </c>
      <c r="B55" s="83">
        <f>SUM(B50:B54)</f>
        <v>0</v>
      </c>
      <c r="C55" s="84"/>
      <c r="D55" s="83">
        <f>SUM(D50:D54)</f>
        <v>0</v>
      </c>
      <c r="E55" s="79"/>
      <c r="F55" s="80"/>
    </row>
    <row r="56" spans="1:6" x14ac:dyDescent="0.25">
      <c r="A56" s="85"/>
      <c r="B56" s="86"/>
      <c r="C56" s="87"/>
      <c r="D56" s="86"/>
      <c r="E56" s="79"/>
      <c r="F56" s="80"/>
    </row>
    <row r="57" spans="1:6" ht="15.75" thickBot="1" x14ac:dyDescent="0.3">
      <c r="A57" s="76" t="s">
        <v>159</v>
      </c>
      <c r="B57" s="88">
        <f>B47+B55</f>
        <v>3878079.1099999994</v>
      </c>
      <c r="C57" s="89"/>
      <c r="D57" s="88">
        <f>D47+D55</f>
        <v>11791497.5</v>
      </c>
      <c r="E57" s="79"/>
      <c r="F57" s="80"/>
    </row>
    <row r="58" spans="1:6" ht="15.75" thickTop="1" x14ac:dyDescent="0.25">
      <c r="A58" s="85"/>
      <c r="B58" s="86"/>
      <c r="C58" s="87"/>
      <c r="D58" s="86"/>
      <c r="E58" s="79"/>
      <c r="F58" s="80"/>
    </row>
    <row r="59" spans="1:6" x14ac:dyDescent="0.25">
      <c r="A59" s="90" t="s">
        <v>160</v>
      </c>
      <c r="B59" s="86"/>
      <c r="C59" s="87"/>
      <c r="D59" s="86"/>
      <c r="E59" s="91"/>
      <c r="F59" s="92"/>
    </row>
    <row r="60" spans="1:6" x14ac:dyDescent="0.25">
      <c r="A60" s="85" t="s">
        <v>161</v>
      </c>
      <c r="B60" s="65"/>
      <c r="C60" s="62"/>
      <c r="D60" s="65"/>
      <c r="E60" s="91"/>
      <c r="F60" s="92"/>
    </row>
    <row r="61" spans="1:6" x14ac:dyDescent="0.25">
      <c r="A61" s="85" t="s">
        <v>162</v>
      </c>
      <c r="B61" s="65"/>
      <c r="C61" s="62"/>
      <c r="D61" s="65"/>
      <c r="E61" s="91"/>
      <c r="F61" s="92"/>
    </row>
    <row r="62" spans="1:6" x14ac:dyDescent="0.25">
      <c r="A62" s="93"/>
      <c r="B62" s="92"/>
      <c r="C62" s="92"/>
      <c r="D62" s="92"/>
      <c r="E62" s="91"/>
      <c r="F62" s="92"/>
    </row>
    <row r="63" spans="1:6" x14ac:dyDescent="0.25">
      <c r="A63" s="93"/>
      <c r="B63" s="92"/>
      <c r="C63" s="92"/>
      <c r="D63" s="92"/>
      <c r="E63" s="91"/>
      <c r="F63" s="92"/>
    </row>
    <row r="64" spans="1:6" x14ac:dyDescent="0.25">
      <c r="A64" s="56" t="s">
        <v>163</v>
      </c>
      <c r="B64" s="92"/>
      <c r="C64" s="92"/>
      <c r="D64" s="92"/>
      <c r="E64" s="91"/>
      <c r="F64" s="92"/>
    </row>
    <row r="65" spans="1:6" x14ac:dyDescent="0.25">
      <c r="A65" s="94"/>
      <c r="B65" s="95"/>
      <c r="C65" s="95"/>
      <c r="D65" s="95"/>
      <c r="E65" s="96"/>
      <c r="F65" s="95"/>
    </row>
  </sheetData>
  <pageMargins left="0.70866141732283472" right="0.70866141732283472" top="0.74803149606299213" bottom="0.74803149606299213" header="0.31496062992125984" footer="0.31496062992125984"/>
  <pageSetup paperSize="9" scale="60"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23"/>
  <sheetViews>
    <sheetView workbookViewId="0">
      <selection activeCell="E3" sqref="E3"/>
    </sheetView>
  </sheetViews>
  <sheetFormatPr defaultColWidth="9.140625" defaultRowHeight="15" x14ac:dyDescent="0.25"/>
  <cols>
    <col min="1" max="1" width="55.7109375" style="234" bestFit="1" customWidth="1"/>
    <col min="2" max="2" width="17" style="231" customWidth="1"/>
    <col min="3" max="3" width="12.140625" style="231" bestFit="1" customWidth="1"/>
    <col min="4" max="16384" width="9.140625" style="232"/>
  </cols>
  <sheetData>
    <row r="1" spans="1:4" x14ac:dyDescent="0.25">
      <c r="A1" s="230" t="s">
        <v>23</v>
      </c>
      <c r="B1" s="21">
        <v>2019</v>
      </c>
    </row>
    <row r="2" spans="1:4" x14ac:dyDescent="0.25">
      <c r="A2" s="233" t="s">
        <v>24</v>
      </c>
      <c r="B2" s="21" t="s">
        <v>360</v>
      </c>
      <c r="C2" s="22"/>
      <c r="D2" s="22"/>
    </row>
    <row r="3" spans="1:4" x14ac:dyDescent="0.25">
      <c r="A3" s="233" t="s">
        <v>25</v>
      </c>
      <c r="B3" s="21" t="s">
        <v>361</v>
      </c>
      <c r="C3" s="21"/>
      <c r="D3" s="21"/>
    </row>
    <row r="4" spans="1:4" x14ac:dyDescent="0.25">
      <c r="A4" s="233" t="s">
        <v>26</v>
      </c>
      <c r="B4" s="21" t="s">
        <v>296</v>
      </c>
      <c r="C4" s="21"/>
      <c r="D4" s="21"/>
    </row>
    <row r="6" spans="1:4" ht="24.95" customHeight="1" x14ac:dyDescent="0.25">
      <c r="A6" s="329" t="s">
        <v>243</v>
      </c>
      <c r="B6" s="329"/>
      <c r="C6" s="329"/>
    </row>
    <row r="7" spans="1:4" ht="15.75" thickBot="1" x14ac:dyDescent="0.3"/>
    <row r="8" spans="1:4" x14ac:dyDescent="0.25">
      <c r="A8" s="330"/>
      <c r="B8" s="235" t="s">
        <v>27</v>
      </c>
      <c r="C8" s="236" t="s">
        <v>27</v>
      </c>
    </row>
    <row r="9" spans="1:4" ht="21" customHeight="1" thickBot="1" x14ac:dyDescent="0.3">
      <c r="A9" s="331"/>
      <c r="B9" s="237" t="s">
        <v>28</v>
      </c>
      <c r="C9" s="238" t="s">
        <v>29</v>
      </c>
    </row>
    <row r="10" spans="1:4" ht="21" customHeight="1" x14ac:dyDescent="0.25">
      <c r="A10" s="239" t="s">
        <v>244</v>
      </c>
      <c r="B10" s="240">
        <f>Performanca!B57</f>
        <v>3878079.1099999994</v>
      </c>
      <c r="C10" s="241">
        <f>Performanca!D57</f>
        <v>11791497.5</v>
      </c>
    </row>
    <row r="11" spans="1:4" ht="21" customHeight="1" x14ac:dyDescent="0.25">
      <c r="A11" s="242"/>
      <c r="B11" s="243"/>
      <c r="C11" s="244"/>
    </row>
    <row r="12" spans="1:4" ht="21" customHeight="1" x14ac:dyDescent="0.25">
      <c r="A12" s="245" t="s">
        <v>245</v>
      </c>
      <c r="B12" s="246"/>
      <c r="C12" s="247"/>
    </row>
    <row r="13" spans="1:4" ht="21" customHeight="1" x14ac:dyDescent="0.25">
      <c r="A13" s="248" t="s">
        <v>246</v>
      </c>
      <c r="B13" s="249"/>
      <c r="C13" s="250"/>
    </row>
    <row r="14" spans="1:4" ht="21" customHeight="1" x14ac:dyDescent="0.25">
      <c r="A14" s="248" t="s">
        <v>247</v>
      </c>
      <c r="B14" s="249"/>
      <c r="C14" s="250"/>
    </row>
    <row r="15" spans="1:4" ht="21" customHeight="1" x14ac:dyDescent="0.25">
      <c r="A15" s="251" t="s">
        <v>248</v>
      </c>
      <c r="B15" s="249"/>
      <c r="C15" s="250"/>
    </row>
    <row r="16" spans="1:4" ht="21" customHeight="1" x14ac:dyDescent="0.25">
      <c r="A16" s="248" t="s">
        <v>249</v>
      </c>
      <c r="B16" s="249"/>
      <c r="C16" s="250"/>
    </row>
    <row r="17" spans="1:3" ht="21" customHeight="1" x14ac:dyDescent="0.25">
      <c r="A17" s="245" t="s">
        <v>250</v>
      </c>
      <c r="B17" s="249">
        <f>SUM(B13:B16)</f>
        <v>0</v>
      </c>
      <c r="C17" s="250">
        <f>SUM(C13:C16)</f>
        <v>0</v>
      </c>
    </row>
    <row r="18" spans="1:3" ht="21" customHeight="1" x14ac:dyDescent="0.25">
      <c r="A18" s="245"/>
      <c r="B18" s="249"/>
      <c r="C18" s="250"/>
    </row>
    <row r="19" spans="1:3" ht="21" customHeight="1" x14ac:dyDescent="0.25">
      <c r="A19" s="245" t="s">
        <v>251</v>
      </c>
      <c r="B19" s="249">
        <f>B17+B10</f>
        <v>3878079.1099999994</v>
      </c>
      <c r="C19" s="250">
        <f>C17+C10</f>
        <v>11791497.5</v>
      </c>
    </row>
    <row r="20" spans="1:3" ht="21" customHeight="1" x14ac:dyDescent="0.25">
      <c r="A20" s="242"/>
      <c r="B20" s="252"/>
      <c r="C20" s="253"/>
    </row>
    <row r="21" spans="1:3" ht="21" customHeight="1" x14ac:dyDescent="0.25">
      <c r="A21" s="242" t="s">
        <v>252</v>
      </c>
      <c r="B21" s="249"/>
      <c r="C21" s="250"/>
    </row>
    <row r="22" spans="1:3" ht="21" customHeight="1" x14ac:dyDescent="0.25">
      <c r="A22" s="248" t="s">
        <v>253</v>
      </c>
      <c r="B22" s="252"/>
      <c r="C22" s="253"/>
    </row>
    <row r="23" spans="1:3" ht="21" customHeight="1" thickBot="1" x14ac:dyDescent="0.3">
      <c r="A23" s="254" t="s">
        <v>254</v>
      </c>
      <c r="B23" s="255"/>
      <c r="C23" s="256"/>
    </row>
  </sheetData>
  <mergeCells count="2">
    <mergeCell ref="A6:C6"/>
    <mergeCell ref="A8:A9"/>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I75"/>
  <sheetViews>
    <sheetView topLeftCell="A19" workbookViewId="0">
      <selection activeCell="C75" sqref="C75"/>
    </sheetView>
  </sheetViews>
  <sheetFormatPr defaultColWidth="9.140625" defaultRowHeight="15" x14ac:dyDescent="0.25"/>
  <cols>
    <col min="1" max="1" width="4" style="22" customWidth="1"/>
    <col min="2" max="2" width="83.7109375" style="22" customWidth="1"/>
    <col min="3" max="3" width="15.7109375" style="22" customWidth="1"/>
    <col min="4" max="4" width="2.7109375" style="22" customWidth="1"/>
    <col min="5" max="5" width="15.7109375" style="22" customWidth="1"/>
    <col min="6" max="6" width="11.5703125" style="22" customWidth="1"/>
    <col min="7" max="7" width="10.140625" style="22" bestFit="1" customWidth="1"/>
    <col min="8" max="8" width="9.140625" style="22"/>
    <col min="9" max="9" width="10.5703125" style="22" bestFit="1" customWidth="1"/>
    <col min="10" max="16384" width="9.140625" style="22"/>
  </cols>
  <sheetData>
    <row r="1" spans="2:7" x14ac:dyDescent="0.25">
      <c r="B1" s="20" t="s">
        <v>23</v>
      </c>
      <c r="C1" s="21">
        <v>2019</v>
      </c>
    </row>
    <row r="2" spans="2:7" x14ac:dyDescent="0.25">
      <c r="B2" s="23" t="s">
        <v>24</v>
      </c>
      <c r="C2" s="21" t="s">
        <v>360</v>
      </c>
    </row>
    <row r="3" spans="2:7" x14ac:dyDescent="0.25">
      <c r="B3" s="23" t="s">
        <v>25</v>
      </c>
      <c r="C3" s="21" t="s">
        <v>361</v>
      </c>
      <c r="D3" s="21"/>
      <c r="E3" s="21"/>
    </row>
    <row r="4" spans="2:7" x14ac:dyDescent="0.25">
      <c r="B4" s="23" t="s">
        <v>26</v>
      </c>
      <c r="C4" s="21" t="s">
        <v>296</v>
      </c>
      <c r="D4" s="21"/>
      <c r="E4" s="21"/>
    </row>
    <row r="5" spans="2:7" x14ac:dyDescent="0.25">
      <c r="B5" s="57" t="s">
        <v>164</v>
      </c>
      <c r="C5" s="29"/>
      <c r="D5" s="30"/>
      <c r="E5" s="29"/>
    </row>
    <row r="6" spans="2:7" x14ac:dyDescent="0.25">
      <c r="B6" s="97"/>
      <c r="C6" s="29"/>
      <c r="D6" s="30"/>
      <c r="E6" s="29"/>
    </row>
    <row r="7" spans="2:7" x14ac:dyDescent="0.25">
      <c r="B7" s="332"/>
      <c r="C7" s="26" t="s">
        <v>27</v>
      </c>
      <c r="D7" s="26"/>
      <c r="E7" s="26" t="s">
        <v>27</v>
      </c>
    </row>
    <row r="8" spans="2:7" ht="14.1" customHeight="1" x14ac:dyDescent="0.25">
      <c r="B8" s="332"/>
      <c r="C8" s="26" t="s">
        <v>28</v>
      </c>
      <c r="D8" s="26"/>
      <c r="E8" s="26" t="s">
        <v>29</v>
      </c>
    </row>
    <row r="9" spans="2:7" ht="14.1" customHeight="1" x14ac:dyDescent="0.25">
      <c r="B9" s="60"/>
      <c r="C9" s="29"/>
      <c r="D9" s="30"/>
      <c r="E9" s="29"/>
    </row>
    <row r="10" spans="2:7" ht="14.1" customHeight="1" x14ac:dyDescent="0.25">
      <c r="B10" s="31" t="s">
        <v>165</v>
      </c>
      <c r="C10" s="98"/>
      <c r="D10" s="99"/>
      <c r="E10" s="98"/>
    </row>
    <row r="11" spans="2:7" ht="14.1" customHeight="1" x14ac:dyDescent="0.25">
      <c r="B11" s="47" t="s">
        <v>166</v>
      </c>
      <c r="C11" s="36">
        <f>Performanca!B57</f>
        <v>3878079.1099999994</v>
      </c>
      <c r="D11" s="33"/>
      <c r="E11" s="36">
        <f>Performanca!D57</f>
        <v>11791497.5</v>
      </c>
      <c r="G11" s="154"/>
    </row>
    <row r="12" spans="2:7" ht="14.1" customHeight="1" x14ac:dyDescent="0.25">
      <c r="B12" s="100" t="s">
        <v>167</v>
      </c>
      <c r="C12" s="36"/>
      <c r="D12" s="33"/>
      <c r="E12" s="36"/>
    </row>
    <row r="13" spans="2:7" ht="14.1" customHeight="1" x14ac:dyDescent="0.25">
      <c r="B13" s="101" t="s">
        <v>168</v>
      </c>
      <c r="C13" s="36"/>
      <c r="D13" s="33"/>
      <c r="E13" s="36"/>
    </row>
    <row r="14" spans="2:7" ht="14.1" customHeight="1" x14ac:dyDescent="0.25">
      <c r="B14" s="101" t="s">
        <v>169</v>
      </c>
      <c r="C14" s="36"/>
      <c r="D14" s="33"/>
      <c r="E14" s="36"/>
    </row>
    <row r="15" spans="2:7" x14ac:dyDescent="0.25">
      <c r="B15" s="102" t="s">
        <v>130</v>
      </c>
      <c r="C15" s="36">
        <v>-563699</v>
      </c>
      <c r="D15" s="33"/>
      <c r="E15" s="36">
        <f>-Performanca!D26</f>
        <v>343008</v>
      </c>
    </row>
    <row r="16" spans="2:7" x14ac:dyDescent="0.25">
      <c r="B16" s="101" t="s">
        <v>129</v>
      </c>
      <c r="C16" s="36"/>
      <c r="D16" s="33"/>
      <c r="E16" s="36"/>
    </row>
    <row r="17" spans="2:5" x14ac:dyDescent="0.25">
      <c r="B17" s="101" t="s">
        <v>170</v>
      </c>
      <c r="C17" s="36"/>
      <c r="D17" s="33"/>
      <c r="E17" s="36"/>
    </row>
    <row r="18" spans="2:5" x14ac:dyDescent="0.25">
      <c r="B18" s="101" t="s">
        <v>171</v>
      </c>
      <c r="C18" s="36"/>
      <c r="D18" s="33"/>
      <c r="E18" s="36"/>
    </row>
    <row r="19" spans="2:5" x14ac:dyDescent="0.25">
      <c r="B19" s="101" t="s">
        <v>172</v>
      </c>
      <c r="C19" s="36"/>
      <c r="D19" s="33"/>
      <c r="E19" s="36"/>
    </row>
    <row r="20" spans="2:5" x14ac:dyDescent="0.25">
      <c r="B20" s="101" t="s">
        <v>173</v>
      </c>
      <c r="C20" s="36"/>
      <c r="D20" s="44"/>
      <c r="E20" s="48"/>
    </row>
    <row r="21" spans="2:5" x14ac:dyDescent="0.25">
      <c r="B21" s="101" t="s">
        <v>174</v>
      </c>
      <c r="C21" s="36"/>
      <c r="D21" s="44"/>
      <c r="E21" s="48"/>
    </row>
    <row r="22" spans="2:5" x14ac:dyDescent="0.25">
      <c r="B22" s="101" t="s">
        <v>175</v>
      </c>
      <c r="C22" s="36"/>
      <c r="D22" s="44"/>
      <c r="E22" s="48"/>
    </row>
    <row r="23" spans="2:5" x14ac:dyDescent="0.25">
      <c r="B23" s="101" t="s">
        <v>175</v>
      </c>
      <c r="C23" s="36"/>
      <c r="D23" s="44"/>
      <c r="E23" s="48"/>
    </row>
    <row r="24" spans="2:5" x14ac:dyDescent="0.25">
      <c r="B24" s="101"/>
      <c r="C24" s="36"/>
      <c r="D24" s="33"/>
      <c r="E24" s="36"/>
    </row>
    <row r="25" spans="2:5" ht="14.1" customHeight="1" x14ac:dyDescent="0.25">
      <c r="B25" s="47" t="s">
        <v>176</v>
      </c>
      <c r="C25" s="36"/>
      <c r="D25" s="33"/>
      <c r="E25" s="36"/>
    </row>
    <row r="26" spans="2:5" ht="14.1" customHeight="1" x14ac:dyDescent="0.25">
      <c r="B26" s="101" t="s">
        <v>177</v>
      </c>
      <c r="C26" s="36"/>
      <c r="D26" s="33"/>
      <c r="E26" s="36"/>
    </row>
    <row r="27" spans="2:5" x14ac:dyDescent="0.25">
      <c r="B27" s="101" t="s">
        <v>178</v>
      </c>
      <c r="C27" s="36"/>
      <c r="D27" s="33"/>
      <c r="E27" s="36"/>
    </row>
    <row r="28" spans="2:5" x14ac:dyDescent="0.25">
      <c r="B28" s="101" t="s">
        <v>179</v>
      </c>
      <c r="C28" s="36"/>
      <c r="D28" s="33"/>
      <c r="E28" s="36"/>
    </row>
    <row r="29" spans="2:5" x14ac:dyDescent="0.25">
      <c r="B29" s="101" t="s">
        <v>175</v>
      </c>
      <c r="C29" s="36"/>
      <c r="D29" s="33"/>
      <c r="E29" s="36"/>
    </row>
    <row r="30" spans="2:5" x14ac:dyDescent="0.25">
      <c r="B30" s="101"/>
      <c r="C30" s="36"/>
      <c r="D30" s="33"/>
      <c r="E30" s="36"/>
    </row>
    <row r="31" spans="2:5" ht="14.1" customHeight="1" x14ac:dyDescent="0.25">
      <c r="B31" s="47" t="s">
        <v>180</v>
      </c>
      <c r="C31" s="36"/>
      <c r="D31" s="33"/>
      <c r="E31" s="36"/>
    </row>
    <row r="32" spans="2:5" x14ac:dyDescent="0.25">
      <c r="B32" s="101" t="s">
        <v>181</v>
      </c>
      <c r="C32" s="36">
        <v>1834316</v>
      </c>
      <c r="D32" s="33"/>
      <c r="E32" s="36">
        <v>1834316</v>
      </c>
    </row>
    <row r="33" spans="2:7" ht="14.25" customHeight="1" x14ac:dyDescent="0.25">
      <c r="B33" s="101" t="s">
        <v>182</v>
      </c>
      <c r="C33" s="36">
        <v>1209531</v>
      </c>
      <c r="D33" s="33"/>
      <c r="E33" s="36">
        <v>1209531</v>
      </c>
    </row>
    <row r="34" spans="2:7" ht="14.25" customHeight="1" x14ac:dyDescent="0.25">
      <c r="B34" s="101" t="s">
        <v>183</v>
      </c>
      <c r="C34" s="36">
        <v>-17561827</v>
      </c>
      <c r="D34" s="33"/>
      <c r="E34" s="36">
        <v>-7442719</v>
      </c>
    </row>
    <row r="35" spans="2:7" x14ac:dyDescent="0.25">
      <c r="B35" s="101" t="s">
        <v>184</v>
      </c>
      <c r="C35" s="36"/>
      <c r="D35" s="33"/>
      <c r="E35" s="36"/>
    </row>
    <row r="36" spans="2:7" ht="14.1" customHeight="1" x14ac:dyDescent="0.25">
      <c r="B36" s="101" t="s">
        <v>175</v>
      </c>
      <c r="C36" s="36"/>
      <c r="D36" s="33"/>
      <c r="E36" s="36"/>
    </row>
    <row r="37" spans="2:7" x14ac:dyDescent="0.25">
      <c r="B37" s="31" t="s">
        <v>185</v>
      </c>
      <c r="C37" s="45">
        <f>SUM(C11:C36)</f>
        <v>-11203599.890000001</v>
      </c>
      <c r="D37" s="46"/>
      <c r="E37" s="45">
        <f>SUM(E11:E36)</f>
        <v>7735633.5</v>
      </c>
      <c r="G37" s="154"/>
    </row>
    <row r="38" spans="2:7" x14ac:dyDescent="0.25">
      <c r="B38" s="103"/>
      <c r="C38" s="36"/>
      <c r="D38" s="33"/>
      <c r="E38" s="36"/>
    </row>
    <row r="39" spans="2:7" x14ac:dyDescent="0.25">
      <c r="B39" s="31" t="s">
        <v>186</v>
      </c>
      <c r="C39" s="36"/>
      <c r="D39" s="33"/>
      <c r="E39" s="36"/>
    </row>
    <row r="40" spans="2:7" ht="14.1" customHeight="1" x14ac:dyDescent="0.25">
      <c r="B40" s="101" t="s">
        <v>187</v>
      </c>
      <c r="C40" s="36"/>
      <c r="D40" s="33"/>
      <c r="E40" s="36"/>
    </row>
    <row r="41" spans="2:7" x14ac:dyDescent="0.25">
      <c r="B41" s="101" t="s">
        <v>188</v>
      </c>
      <c r="C41" s="36">
        <v>-630000</v>
      </c>
      <c r="D41" s="33"/>
      <c r="E41" s="36">
        <v>-630000</v>
      </c>
    </row>
    <row r="42" spans="2:7" ht="25.15" customHeight="1" x14ac:dyDescent="0.25">
      <c r="B42" s="101" t="s">
        <v>189</v>
      </c>
      <c r="C42" s="36"/>
      <c r="D42" s="33"/>
      <c r="E42" s="36"/>
    </row>
    <row r="43" spans="2:7" ht="25.9" customHeight="1" x14ac:dyDescent="0.25">
      <c r="B43" s="101" t="s">
        <v>190</v>
      </c>
      <c r="C43" s="36"/>
      <c r="D43" s="33"/>
      <c r="E43" s="36"/>
    </row>
    <row r="44" spans="2:7" x14ac:dyDescent="0.25">
      <c r="B44" s="101" t="s">
        <v>191</v>
      </c>
      <c r="C44" s="36"/>
      <c r="D44" s="33"/>
      <c r="E44" s="36"/>
    </row>
    <row r="45" spans="2:7" x14ac:dyDescent="0.25">
      <c r="B45" s="101" t="s">
        <v>192</v>
      </c>
      <c r="C45" s="36"/>
      <c r="D45" s="33"/>
      <c r="E45" s="36"/>
    </row>
    <row r="46" spans="2:7" x14ac:dyDescent="0.25">
      <c r="B46" s="101" t="s">
        <v>193</v>
      </c>
      <c r="C46" s="36"/>
      <c r="D46" s="33"/>
      <c r="E46" s="36"/>
    </row>
    <row r="47" spans="2:7" ht="14.1" customHeight="1" x14ac:dyDescent="0.25">
      <c r="B47" s="101" t="s">
        <v>194</v>
      </c>
      <c r="C47" s="36"/>
      <c r="D47" s="33"/>
      <c r="E47" s="36"/>
    </row>
    <row r="48" spans="2:7" ht="14.1" customHeight="1" x14ac:dyDescent="0.25">
      <c r="B48" s="101" t="s">
        <v>175</v>
      </c>
      <c r="C48" s="36"/>
      <c r="D48" s="33"/>
      <c r="E48" s="36"/>
    </row>
    <row r="49" spans="2:5" ht="14.1" customHeight="1" x14ac:dyDescent="0.25">
      <c r="B49" s="31" t="s">
        <v>195</v>
      </c>
      <c r="C49" s="45">
        <f>SUM(C40:C48)</f>
        <v>-630000</v>
      </c>
      <c r="D49" s="46"/>
      <c r="E49" s="45">
        <f>SUM(E40:E48)</f>
        <v>-630000</v>
      </c>
    </row>
    <row r="50" spans="2:5" ht="14.1" customHeight="1" x14ac:dyDescent="0.25">
      <c r="B50" s="103"/>
      <c r="C50" s="36"/>
      <c r="D50" s="33"/>
      <c r="E50" s="36"/>
    </row>
    <row r="51" spans="2:5" ht="14.1" customHeight="1" x14ac:dyDescent="0.25">
      <c r="B51" s="31" t="s">
        <v>196</v>
      </c>
      <c r="C51" s="36"/>
      <c r="D51" s="33"/>
      <c r="E51" s="36"/>
    </row>
    <row r="52" spans="2:5" ht="14.1" customHeight="1" x14ac:dyDescent="0.25">
      <c r="B52" s="101" t="s">
        <v>197</v>
      </c>
      <c r="C52" s="36"/>
      <c r="D52" s="33"/>
      <c r="E52" s="36"/>
    </row>
    <row r="53" spans="2:5" ht="14.1" customHeight="1" x14ac:dyDescent="0.25">
      <c r="B53" s="101" t="s">
        <v>198</v>
      </c>
      <c r="C53" s="36"/>
      <c r="D53" s="33"/>
      <c r="E53" s="36"/>
    </row>
    <row r="54" spans="2:5" ht="14.1" customHeight="1" x14ac:dyDescent="0.25">
      <c r="B54" s="101" t="s">
        <v>199</v>
      </c>
      <c r="C54" s="36"/>
      <c r="D54" s="33"/>
      <c r="E54" s="36"/>
    </row>
    <row r="55" spans="2:5" ht="14.1" customHeight="1" x14ac:dyDescent="0.25">
      <c r="B55" s="101" t="s">
        <v>200</v>
      </c>
      <c r="C55" s="36"/>
      <c r="D55" s="33"/>
      <c r="E55" s="36"/>
    </row>
    <row r="56" spans="2:5" ht="14.1" customHeight="1" x14ac:dyDescent="0.25">
      <c r="B56" s="101" t="s">
        <v>201</v>
      </c>
      <c r="C56" s="36"/>
      <c r="D56" s="33"/>
      <c r="E56" s="36"/>
    </row>
    <row r="57" spans="2:5" ht="14.1" customHeight="1" x14ac:dyDescent="0.25">
      <c r="B57" s="101" t="s">
        <v>202</v>
      </c>
      <c r="C57" s="36"/>
      <c r="D57" s="33"/>
      <c r="E57" s="36"/>
    </row>
    <row r="58" spans="2:5" ht="14.1" customHeight="1" x14ac:dyDescent="0.25">
      <c r="B58" s="101" t="s">
        <v>203</v>
      </c>
      <c r="C58" s="36"/>
      <c r="D58" s="33"/>
      <c r="E58" s="36"/>
    </row>
    <row r="59" spans="2:5" ht="14.1" customHeight="1" x14ac:dyDescent="0.25">
      <c r="B59" s="101" t="s">
        <v>204</v>
      </c>
      <c r="C59" s="36"/>
      <c r="D59" s="33"/>
      <c r="E59" s="36"/>
    </row>
    <row r="60" spans="2:5" ht="15" customHeight="1" x14ac:dyDescent="0.25">
      <c r="B60" s="101" t="s">
        <v>205</v>
      </c>
      <c r="C60" s="36"/>
      <c r="D60" s="33"/>
      <c r="E60" s="36"/>
    </row>
    <row r="61" spans="2:5" ht="14.1" customHeight="1" x14ac:dyDescent="0.25">
      <c r="B61" s="101" t="s">
        <v>206</v>
      </c>
      <c r="C61" s="36"/>
      <c r="D61" s="44"/>
      <c r="E61" s="48"/>
    </row>
    <row r="62" spans="2:5" ht="14.1" customHeight="1" x14ac:dyDescent="0.25">
      <c r="B62" s="101" t="s">
        <v>207</v>
      </c>
      <c r="C62" s="36"/>
      <c r="D62" s="44"/>
      <c r="E62" s="48"/>
    </row>
    <row r="63" spans="2:5" ht="14.1" customHeight="1" x14ac:dyDescent="0.25">
      <c r="B63" s="101" t="s">
        <v>175</v>
      </c>
      <c r="C63" s="36"/>
      <c r="D63" s="33"/>
      <c r="E63" s="36"/>
    </row>
    <row r="64" spans="2:5" ht="14.1" customHeight="1" x14ac:dyDescent="0.25">
      <c r="B64" s="31" t="s">
        <v>208</v>
      </c>
      <c r="C64" s="45">
        <f>SUM(C52:C63)</f>
        <v>0</v>
      </c>
      <c r="D64" s="46"/>
      <c r="E64" s="45">
        <f>SUM(E52:E63)</f>
        <v>0</v>
      </c>
    </row>
    <row r="65" spans="2:9" ht="14.1" customHeight="1" x14ac:dyDescent="0.25">
      <c r="B65" s="103"/>
      <c r="C65" s="36"/>
      <c r="D65" s="33"/>
      <c r="E65" s="36"/>
    </row>
    <row r="66" spans="2:9" ht="14.1" customHeight="1" x14ac:dyDescent="0.25">
      <c r="B66" s="31" t="s">
        <v>209</v>
      </c>
      <c r="C66" s="104">
        <f>C37+C49+C64</f>
        <v>-11833599.890000001</v>
      </c>
      <c r="D66" s="46"/>
      <c r="E66" s="104">
        <f>E37+E49+E64</f>
        <v>7105633.5</v>
      </c>
    </row>
    <row r="67" spans="2:9" x14ac:dyDescent="0.25">
      <c r="B67" s="105" t="s">
        <v>210</v>
      </c>
      <c r="C67" s="36">
        <f>E69</f>
        <v>18361040</v>
      </c>
      <c r="D67" s="33"/>
      <c r="E67" s="36">
        <v>11255406.5</v>
      </c>
      <c r="I67" s="154"/>
    </row>
    <row r="68" spans="2:9" x14ac:dyDescent="0.25">
      <c r="B68" s="105" t="s">
        <v>211</v>
      </c>
      <c r="C68" s="36"/>
      <c r="D68" s="33"/>
      <c r="E68" s="36"/>
    </row>
    <row r="69" spans="2:9" ht="15.75" thickBot="1" x14ac:dyDescent="0.3">
      <c r="B69" s="106" t="s">
        <v>212</v>
      </c>
      <c r="C69" s="107">
        <f>SUM(C66:C68)</f>
        <v>6527440.1099999994</v>
      </c>
      <c r="D69" s="108"/>
      <c r="E69" s="107">
        <f>SUM(E66:E68)</f>
        <v>18361040</v>
      </c>
      <c r="G69" s="154"/>
    </row>
    <row r="70" spans="2:9" ht="15.75" thickTop="1" x14ac:dyDescent="0.25"/>
    <row r="72" spans="2:9" x14ac:dyDescent="0.25">
      <c r="B72" s="54" t="s">
        <v>107</v>
      </c>
      <c r="C72" s="109">
        <f>C69-Pozicioni!B11</f>
        <v>0.10999999940395355</v>
      </c>
      <c r="D72" s="110"/>
      <c r="E72" s="224">
        <f>E69-Pozicioni!D11</f>
        <v>0</v>
      </c>
      <c r="F72" s="54"/>
    </row>
    <row r="75" spans="2:9" x14ac:dyDescent="0.25">
      <c r="C75" s="111"/>
    </row>
  </sheetData>
  <mergeCells count="1">
    <mergeCell ref="B7:B8"/>
  </mergeCells>
  <pageMargins left="0.70866141732283472" right="0.70866141732283472" top="0.74803149606299213" bottom="0.74803149606299213" header="0.31496062992125984" footer="0.31496062992125984"/>
  <pageSetup paperSize="9" scale="70"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41"/>
  <sheetViews>
    <sheetView topLeftCell="A28" workbookViewId="0">
      <selection activeCell="F43" sqref="F43"/>
    </sheetView>
  </sheetViews>
  <sheetFormatPr defaultColWidth="9.140625" defaultRowHeight="15" x14ac:dyDescent="0.25"/>
  <cols>
    <col min="1" max="1" width="67.7109375" style="112" customWidth="1"/>
    <col min="2" max="2" width="12.28515625" style="112" bestFit="1" customWidth="1"/>
    <col min="3" max="3" width="12.7109375" style="112" bestFit="1" customWidth="1"/>
    <col min="4" max="4" width="10" style="112" bestFit="1" customWidth="1"/>
    <col min="5" max="5" width="12" style="112" bestFit="1" customWidth="1"/>
    <col min="6" max="6" width="12.85546875" style="112" bestFit="1" customWidth="1"/>
    <col min="7" max="7" width="12.7109375" style="112" bestFit="1" customWidth="1"/>
    <col min="8" max="8" width="15.7109375" style="112" customWidth="1"/>
    <col min="9" max="9" width="12.7109375" style="112" bestFit="1" customWidth="1"/>
    <col min="10" max="10" width="10.85546875" style="112" bestFit="1" customWidth="1"/>
    <col min="11" max="11" width="12.42578125" style="112" customWidth="1"/>
    <col min="12" max="16384" width="9.140625" style="112"/>
  </cols>
  <sheetData>
    <row r="1" spans="1:12" x14ac:dyDescent="0.25">
      <c r="A1" s="20" t="s">
        <v>23</v>
      </c>
      <c r="B1" s="21">
        <v>2019</v>
      </c>
    </row>
    <row r="2" spans="1:12" x14ac:dyDescent="0.25">
      <c r="A2" s="23" t="s">
        <v>24</v>
      </c>
      <c r="B2" s="21" t="s">
        <v>360</v>
      </c>
      <c r="C2" s="22"/>
      <c r="D2" s="22"/>
    </row>
    <row r="3" spans="1:12" x14ac:dyDescent="0.25">
      <c r="A3" s="23" t="s">
        <v>25</v>
      </c>
      <c r="B3" s="21" t="s">
        <v>361</v>
      </c>
      <c r="C3" s="21"/>
      <c r="D3" s="21"/>
    </row>
    <row r="4" spans="1:12" x14ac:dyDescent="0.25">
      <c r="A4" s="23" t="s">
        <v>26</v>
      </c>
      <c r="B4" s="21" t="s">
        <v>296</v>
      </c>
      <c r="C4" s="21"/>
      <c r="D4" s="21"/>
    </row>
    <row r="5" spans="1:12" x14ac:dyDescent="0.25">
      <c r="A5" s="57" t="s">
        <v>213</v>
      </c>
    </row>
    <row r="6" spans="1:12" x14ac:dyDescent="0.25">
      <c r="A6" s="113"/>
    </row>
    <row r="7" spans="1:12" ht="100.5" x14ac:dyDescent="0.25">
      <c r="B7" s="114" t="s">
        <v>214</v>
      </c>
      <c r="C7" s="114" t="s">
        <v>3</v>
      </c>
      <c r="D7" s="114" t="s">
        <v>97</v>
      </c>
      <c r="E7" s="114" t="s">
        <v>98</v>
      </c>
      <c r="F7" s="114" t="s">
        <v>101</v>
      </c>
      <c r="G7" s="114" t="s">
        <v>215</v>
      </c>
      <c r="H7" s="114" t="s">
        <v>216</v>
      </c>
      <c r="I7" s="114" t="s">
        <v>217</v>
      </c>
      <c r="J7" s="114" t="s">
        <v>105</v>
      </c>
      <c r="K7" s="114" t="s">
        <v>217</v>
      </c>
      <c r="L7" s="76"/>
    </row>
    <row r="8" spans="1:12" x14ac:dyDescent="0.25">
      <c r="A8" s="115"/>
      <c r="B8" s="76"/>
      <c r="C8" s="116"/>
      <c r="D8" s="116"/>
      <c r="E8" s="117"/>
      <c r="F8" s="117"/>
      <c r="G8" s="117"/>
      <c r="H8" s="118"/>
      <c r="I8" s="118"/>
      <c r="J8" s="118"/>
      <c r="K8" s="116"/>
      <c r="L8" s="116"/>
    </row>
    <row r="9" spans="1:12" x14ac:dyDescent="0.25">
      <c r="A9" s="119"/>
      <c r="B9" s="120"/>
      <c r="C9" s="120"/>
      <c r="D9" s="120"/>
      <c r="E9" s="121"/>
      <c r="F9" s="121"/>
      <c r="G9" s="121"/>
      <c r="H9" s="87"/>
      <c r="I9" s="87"/>
      <c r="J9" s="87"/>
      <c r="K9" s="87"/>
      <c r="L9" s="116"/>
    </row>
    <row r="10" spans="1:12" ht="15.75" thickBot="1" x14ac:dyDescent="0.3">
      <c r="A10" s="122" t="s">
        <v>363</v>
      </c>
      <c r="B10" s="88">
        <v>100000</v>
      </c>
      <c r="C10" s="88"/>
      <c r="D10" s="88"/>
      <c r="E10" s="88">
        <v>10337806</v>
      </c>
      <c r="F10" s="88"/>
      <c r="G10" s="88">
        <v>11791497</v>
      </c>
      <c r="H10" s="88"/>
      <c r="I10" s="88">
        <v>22229303</v>
      </c>
      <c r="J10" s="88"/>
      <c r="K10" s="88">
        <f>SUM(I10:J10)</f>
        <v>22229303</v>
      </c>
      <c r="L10" s="116"/>
    </row>
    <row r="11" spans="1:12" ht="15.75" thickTop="1" x14ac:dyDescent="0.25">
      <c r="A11" s="123" t="s">
        <v>218</v>
      </c>
      <c r="B11" s="120"/>
      <c r="C11" s="120"/>
      <c r="D11" s="120"/>
      <c r="E11" s="120"/>
      <c r="F11" s="120"/>
      <c r="G11" s="120"/>
      <c r="H11" s="87"/>
      <c r="I11" s="87">
        <f>SUM(B11:H11)</f>
        <v>0</v>
      </c>
      <c r="J11" s="124"/>
      <c r="K11" s="120">
        <f>SUM(I11:J11)</f>
        <v>0</v>
      </c>
      <c r="L11" s="116"/>
    </row>
    <row r="12" spans="1:12" x14ac:dyDescent="0.25">
      <c r="A12" s="122" t="s">
        <v>219</v>
      </c>
      <c r="B12" s="125">
        <f>SUM(B10:B11)</f>
        <v>100000</v>
      </c>
      <c r="C12" s="125">
        <f t="shared" ref="C12:J12" si="0">SUM(C10:C11)</f>
        <v>0</v>
      </c>
      <c r="D12" s="125">
        <f t="shared" si="0"/>
        <v>0</v>
      </c>
      <c r="E12" s="125">
        <f t="shared" si="0"/>
        <v>10337806</v>
      </c>
      <c r="F12" s="125">
        <f t="shared" si="0"/>
        <v>0</v>
      </c>
      <c r="G12" s="125">
        <f t="shared" si="0"/>
        <v>11791497</v>
      </c>
      <c r="H12" s="125">
        <f t="shared" si="0"/>
        <v>0</v>
      </c>
      <c r="I12" s="125">
        <f>SUM(B12:H12)</f>
        <v>22229303</v>
      </c>
      <c r="J12" s="125">
        <f t="shared" si="0"/>
        <v>0</v>
      </c>
      <c r="K12" s="125">
        <f>SUM(I12:J12)</f>
        <v>22229303</v>
      </c>
      <c r="L12" s="116"/>
    </row>
    <row r="13" spans="1:12" x14ac:dyDescent="0.25">
      <c r="A13" s="126" t="s">
        <v>220</v>
      </c>
      <c r="B13" s="120"/>
      <c r="C13" s="120"/>
      <c r="D13" s="120"/>
      <c r="E13" s="120"/>
      <c r="F13" s="120"/>
      <c r="G13" s="120"/>
      <c r="H13" s="86"/>
      <c r="I13" s="86">
        <f t="shared" ref="I13:I37" si="1">SUM(B13:H13)</f>
        <v>0</v>
      </c>
      <c r="J13" s="86"/>
      <c r="K13" s="120">
        <f t="shared" ref="K13:K37" si="2">SUM(I13:J13)</f>
        <v>0</v>
      </c>
      <c r="L13" s="116"/>
    </row>
    <row r="14" spans="1:12" x14ac:dyDescent="0.25">
      <c r="A14" s="127" t="s">
        <v>216</v>
      </c>
      <c r="B14" s="87"/>
      <c r="C14" s="87"/>
      <c r="D14" s="87"/>
      <c r="E14" s="87"/>
      <c r="F14" s="87"/>
      <c r="G14" s="86"/>
      <c r="H14" s="128"/>
      <c r="I14" s="86"/>
      <c r="J14" s="128"/>
      <c r="K14" s="86">
        <f t="shared" si="2"/>
        <v>0</v>
      </c>
      <c r="L14" s="116"/>
    </row>
    <row r="15" spans="1:12" x14ac:dyDescent="0.25">
      <c r="A15" s="127" t="s">
        <v>221</v>
      </c>
      <c r="B15" s="87"/>
      <c r="C15" s="87"/>
      <c r="D15" s="87"/>
      <c r="E15" s="87"/>
      <c r="F15" s="87"/>
      <c r="G15" s="86"/>
      <c r="H15" s="128"/>
      <c r="I15" s="86">
        <f t="shared" si="1"/>
        <v>0</v>
      </c>
      <c r="J15" s="128"/>
      <c r="K15" s="86">
        <f t="shared" si="2"/>
        <v>0</v>
      </c>
      <c r="L15" s="116"/>
    </row>
    <row r="16" spans="1:12" x14ac:dyDescent="0.25">
      <c r="A16" s="127" t="s">
        <v>222</v>
      </c>
      <c r="B16" s="87"/>
      <c r="C16" s="87"/>
      <c r="D16" s="87"/>
      <c r="E16" s="87"/>
      <c r="F16" s="87"/>
      <c r="G16" s="86"/>
      <c r="H16" s="86"/>
      <c r="I16" s="86">
        <f t="shared" si="1"/>
        <v>0</v>
      </c>
      <c r="J16" s="86"/>
      <c r="K16" s="86">
        <f t="shared" si="2"/>
        <v>0</v>
      </c>
      <c r="L16" s="116"/>
    </row>
    <row r="17" spans="1:12" ht="28.5" x14ac:dyDescent="0.25">
      <c r="A17" s="126" t="s">
        <v>364</v>
      </c>
      <c r="B17" s="129">
        <v>100000</v>
      </c>
      <c r="C17" s="129">
        <f t="shared" ref="C17:J17" si="3">SUM(C13:C16)</f>
        <v>0</v>
      </c>
      <c r="D17" s="129">
        <f t="shared" si="3"/>
        <v>0</v>
      </c>
      <c r="E17" s="129">
        <v>11791497</v>
      </c>
      <c r="F17" s="129">
        <f t="shared" si="3"/>
        <v>0</v>
      </c>
      <c r="G17" s="129">
        <f t="shared" si="3"/>
        <v>0</v>
      </c>
      <c r="H17" s="130">
        <v>3878080</v>
      </c>
      <c r="I17" s="129">
        <f>SUM(B17:H17)</f>
        <v>15769577</v>
      </c>
      <c r="J17" s="130">
        <f t="shared" si="3"/>
        <v>0</v>
      </c>
      <c r="K17" s="129">
        <f t="shared" si="2"/>
        <v>15769577</v>
      </c>
      <c r="L17" s="116"/>
    </row>
    <row r="18" spans="1:12" ht="28.5" x14ac:dyDescent="0.25">
      <c r="A18" s="126" t="s">
        <v>224</v>
      </c>
      <c r="B18" s="87"/>
      <c r="C18" s="87"/>
      <c r="D18" s="87"/>
      <c r="E18" s="87"/>
      <c r="F18" s="87"/>
      <c r="G18" s="86"/>
      <c r="H18" s="86"/>
      <c r="I18" s="86">
        <f t="shared" si="1"/>
        <v>0</v>
      </c>
      <c r="J18" s="86"/>
      <c r="K18" s="86">
        <f t="shared" si="2"/>
        <v>0</v>
      </c>
      <c r="L18" s="116"/>
    </row>
    <row r="19" spans="1:12" x14ac:dyDescent="0.25">
      <c r="A19" s="131" t="s">
        <v>225</v>
      </c>
      <c r="B19" s="133">
        <v>0</v>
      </c>
      <c r="C19" s="87"/>
      <c r="D19" s="87"/>
      <c r="E19" s="87"/>
      <c r="F19" s="87"/>
      <c r="G19" s="86"/>
      <c r="H19" s="86"/>
      <c r="I19" s="86">
        <f t="shared" si="1"/>
        <v>0</v>
      </c>
      <c r="J19" s="86"/>
      <c r="K19" s="86">
        <f t="shared" si="2"/>
        <v>0</v>
      </c>
      <c r="L19" s="116"/>
    </row>
    <row r="20" spans="1:12" x14ac:dyDescent="0.25">
      <c r="A20" s="131" t="s">
        <v>226</v>
      </c>
      <c r="B20" s="87"/>
      <c r="C20" s="87"/>
      <c r="D20" s="87"/>
      <c r="E20" s="87"/>
      <c r="F20" s="87"/>
      <c r="G20" s="86"/>
      <c r="H20" s="86"/>
      <c r="I20" s="86">
        <f t="shared" si="1"/>
        <v>0</v>
      </c>
      <c r="J20" s="86"/>
      <c r="K20" s="86">
        <f t="shared" si="2"/>
        <v>0</v>
      </c>
      <c r="L20" s="116"/>
    </row>
    <row r="21" spans="1:12" x14ac:dyDescent="0.25">
      <c r="A21" s="132" t="s">
        <v>227</v>
      </c>
      <c r="B21" s="87"/>
      <c r="C21" s="87"/>
      <c r="D21" s="87"/>
      <c r="E21" s="133"/>
      <c r="F21" s="133"/>
      <c r="G21" s="86"/>
      <c r="H21" s="86"/>
      <c r="I21" s="86">
        <f t="shared" si="1"/>
        <v>0</v>
      </c>
      <c r="J21" s="86"/>
      <c r="K21" s="86">
        <f t="shared" si="2"/>
        <v>0</v>
      </c>
      <c r="L21" s="116"/>
    </row>
    <row r="22" spans="1:12" x14ac:dyDescent="0.25">
      <c r="A22" s="126" t="s">
        <v>228</v>
      </c>
      <c r="B22" s="125">
        <f>SUM(B19:B21)</f>
        <v>0</v>
      </c>
      <c r="C22" s="125">
        <f t="shared" ref="C22:J22" si="4">SUM(C19:C21)</f>
        <v>0</v>
      </c>
      <c r="D22" s="125">
        <f t="shared" si="4"/>
        <v>0</v>
      </c>
      <c r="E22" s="125">
        <f t="shared" si="4"/>
        <v>0</v>
      </c>
      <c r="F22" s="125">
        <f t="shared" si="4"/>
        <v>0</v>
      </c>
      <c r="G22" s="125">
        <f t="shared" si="4"/>
        <v>0</v>
      </c>
      <c r="H22" s="125">
        <f t="shared" si="4"/>
        <v>0</v>
      </c>
      <c r="I22" s="129">
        <f t="shared" si="1"/>
        <v>0</v>
      </c>
      <c r="J22" s="125">
        <f t="shared" si="4"/>
        <v>0</v>
      </c>
      <c r="K22" s="125">
        <f t="shared" si="2"/>
        <v>0</v>
      </c>
      <c r="L22" s="116"/>
    </row>
    <row r="23" spans="1:12" x14ac:dyDescent="0.25">
      <c r="A23" s="126"/>
      <c r="B23" s="120"/>
      <c r="C23" s="121"/>
      <c r="D23" s="120"/>
      <c r="E23" s="121"/>
      <c r="F23" s="121"/>
      <c r="G23" s="121"/>
      <c r="H23" s="86"/>
      <c r="I23" s="86"/>
      <c r="J23" s="86"/>
      <c r="K23" s="121"/>
      <c r="L23" s="116"/>
    </row>
    <row r="24" spans="1:12" ht="15.75" thickBot="1" x14ac:dyDescent="0.3">
      <c r="A24" s="126" t="s">
        <v>229</v>
      </c>
      <c r="B24" s="134">
        <v>100000</v>
      </c>
      <c r="C24" s="134">
        <f t="shared" ref="C24:J24" si="5">C12+C17+C22</f>
        <v>0</v>
      </c>
      <c r="D24" s="134">
        <f t="shared" si="5"/>
        <v>0</v>
      </c>
      <c r="E24" s="134">
        <v>11791497</v>
      </c>
      <c r="F24" s="134">
        <f t="shared" si="5"/>
        <v>0</v>
      </c>
      <c r="G24" s="134">
        <v>0</v>
      </c>
      <c r="H24" s="134">
        <f t="shared" si="5"/>
        <v>3878080</v>
      </c>
      <c r="I24" s="134">
        <f t="shared" si="1"/>
        <v>15769577</v>
      </c>
      <c r="J24" s="134">
        <f t="shared" si="5"/>
        <v>0</v>
      </c>
      <c r="K24" s="134">
        <f t="shared" si="2"/>
        <v>15769577</v>
      </c>
      <c r="L24" s="116"/>
    </row>
    <row r="25" spans="1:12" ht="15.75" thickTop="1" x14ac:dyDescent="0.25">
      <c r="A25" s="135"/>
      <c r="B25" s="120"/>
      <c r="C25" s="120"/>
      <c r="D25" s="120"/>
      <c r="E25" s="120"/>
      <c r="F25" s="120"/>
      <c r="G25" s="120"/>
      <c r="H25" s="86"/>
      <c r="I25" s="86">
        <f t="shared" si="1"/>
        <v>0</v>
      </c>
      <c r="J25" s="86"/>
      <c r="K25" s="120">
        <f t="shared" si="2"/>
        <v>0</v>
      </c>
      <c r="L25" s="116"/>
    </row>
    <row r="26" spans="1:12" x14ac:dyDescent="0.25">
      <c r="A26" s="126" t="s">
        <v>220</v>
      </c>
      <c r="B26" s="87"/>
      <c r="C26" s="87"/>
      <c r="D26" s="87"/>
      <c r="E26" s="87"/>
      <c r="F26" s="87"/>
      <c r="G26" s="86"/>
      <c r="H26" s="86"/>
      <c r="I26" s="86">
        <f t="shared" si="1"/>
        <v>0</v>
      </c>
      <c r="J26" s="86"/>
      <c r="K26" s="86">
        <f t="shared" si="2"/>
        <v>0</v>
      </c>
      <c r="L26" s="116"/>
    </row>
    <row r="27" spans="1:12" x14ac:dyDescent="0.25">
      <c r="A27" s="127" t="s">
        <v>216</v>
      </c>
      <c r="B27" s="87"/>
      <c r="C27" s="87"/>
      <c r="D27" s="87"/>
      <c r="E27" s="87"/>
      <c r="F27" s="87"/>
      <c r="G27" s="86"/>
      <c r="H27" s="128"/>
      <c r="I27" s="86"/>
      <c r="J27" s="128"/>
      <c r="K27" s="86">
        <f t="shared" si="2"/>
        <v>0</v>
      </c>
      <c r="L27" s="116"/>
    </row>
    <row r="28" spans="1:12" x14ac:dyDescent="0.25">
      <c r="A28" s="127" t="s">
        <v>221</v>
      </c>
      <c r="B28" s="87"/>
      <c r="C28" s="87"/>
      <c r="D28" s="87"/>
      <c r="E28" s="87"/>
      <c r="F28" s="87"/>
      <c r="G28" s="86"/>
      <c r="H28" s="128"/>
      <c r="I28" s="86">
        <f t="shared" si="1"/>
        <v>0</v>
      </c>
      <c r="J28" s="128"/>
      <c r="K28" s="86">
        <f t="shared" si="2"/>
        <v>0</v>
      </c>
      <c r="L28" s="116"/>
    </row>
    <row r="29" spans="1:12" x14ac:dyDescent="0.25">
      <c r="A29" s="127" t="s">
        <v>222</v>
      </c>
      <c r="B29" s="87"/>
      <c r="C29" s="87"/>
      <c r="D29" s="87"/>
      <c r="E29" s="87"/>
      <c r="F29" s="87"/>
      <c r="G29" s="86"/>
      <c r="H29" s="86"/>
      <c r="I29" s="86">
        <f t="shared" si="1"/>
        <v>0</v>
      </c>
      <c r="J29" s="86"/>
      <c r="K29" s="86">
        <f t="shared" si="2"/>
        <v>0</v>
      </c>
      <c r="L29" s="116"/>
    </row>
    <row r="30" spans="1:12" x14ac:dyDescent="0.25">
      <c r="A30" s="126" t="s">
        <v>223</v>
      </c>
      <c r="B30" s="129"/>
      <c r="C30" s="129">
        <f t="shared" ref="C30:J30" si="6">SUM(C27:C29)</f>
        <v>0</v>
      </c>
      <c r="D30" s="129">
        <f t="shared" si="6"/>
        <v>0</v>
      </c>
      <c r="E30" s="129">
        <f t="shared" si="6"/>
        <v>0</v>
      </c>
      <c r="F30" s="129">
        <f t="shared" si="6"/>
        <v>0</v>
      </c>
      <c r="G30" s="129">
        <f t="shared" si="6"/>
        <v>0</v>
      </c>
      <c r="H30" s="130">
        <f t="shared" si="6"/>
        <v>0</v>
      </c>
      <c r="I30" s="129">
        <f t="shared" si="1"/>
        <v>0</v>
      </c>
      <c r="J30" s="130">
        <f t="shared" si="6"/>
        <v>0</v>
      </c>
      <c r="K30" s="129">
        <f t="shared" si="2"/>
        <v>0</v>
      </c>
      <c r="L30" s="116"/>
    </row>
    <row r="31" spans="1:12" ht="28.5" x14ac:dyDescent="0.25">
      <c r="A31" s="126" t="s">
        <v>224</v>
      </c>
      <c r="B31" s="87"/>
      <c r="C31" s="87"/>
      <c r="D31" s="87"/>
      <c r="E31" s="87"/>
      <c r="F31" s="87"/>
      <c r="G31" s="86"/>
      <c r="H31" s="86"/>
      <c r="I31" s="86">
        <f t="shared" si="1"/>
        <v>0</v>
      </c>
      <c r="J31" s="86"/>
      <c r="K31" s="86">
        <f t="shared" si="2"/>
        <v>0</v>
      </c>
      <c r="L31" s="116"/>
    </row>
    <row r="32" spans="1:12" x14ac:dyDescent="0.25">
      <c r="A32" s="131" t="s">
        <v>225</v>
      </c>
      <c r="B32" s="87"/>
      <c r="C32" s="87"/>
      <c r="D32" s="87"/>
      <c r="E32" s="87"/>
      <c r="F32" s="87"/>
      <c r="G32" s="86"/>
      <c r="H32" s="86"/>
      <c r="I32" s="86">
        <f t="shared" si="1"/>
        <v>0</v>
      </c>
      <c r="J32" s="86"/>
      <c r="K32" s="86">
        <f t="shared" si="2"/>
        <v>0</v>
      </c>
      <c r="L32" s="116"/>
    </row>
    <row r="33" spans="1:12" x14ac:dyDescent="0.25">
      <c r="A33" s="131" t="s">
        <v>226</v>
      </c>
      <c r="B33" s="87"/>
      <c r="C33" s="87"/>
      <c r="D33" s="87"/>
      <c r="E33" s="87"/>
      <c r="F33" s="87"/>
      <c r="G33" s="86"/>
      <c r="H33" s="86"/>
      <c r="I33" s="86">
        <f t="shared" si="1"/>
        <v>0</v>
      </c>
      <c r="J33" s="86"/>
      <c r="K33" s="86">
        <f t="shared" si="2"/>
        <v>0</v>
      </c>
      <c r="L33" s="116"/>
    </row>
    <row r="34" spans="1:12" x14ac:dyDescent="0.25">
      <c r="A34" s="132" t="s">
        <v>227</v>
      </c>
      <c r="B34" s="87"/>
      <c r="C34" s="87"/>
      <c r="D34" s="87"/>
      <c r="E34" s="133"/>
      <c r="F34" s="133"/>
      <c r="G34" s="86"/>
      <c r="H34" s="86"/>
      <c r="I34" s="86">
        <f t="shared" si="1"/>
        <v>0</v>
      </c>
      <c r="J34" s="86"/>
      <c r="K34" s="86">
        <f t="shared" si="2"/>
        <v>0</v>
      </c>
      <c r="L34" s="116"/>
    </row>
    <row r="35" spans="1:12" x14ac:dyDescent="0.25">
      <c r="A35" s="126" t="s">
        <v>228</v>
      </c>
      <c r="B35" s="129">
        <f>SUM(B32:B34)</f>
        <v>0</v>
      </c>
      <c r="C35" s="129">
        <f t="shared" ref="C35:J35" si="7">SUM(C32:C34)</f>
        <v>0</v>
      </c>
      <c r="D35" s="129">
        <f t="shared" si="7"/>
        <v>0</v>
      </c>
      <c r="E35" s="129">
        <f t="shared" si="7"/>
        <v>0</v>
      </c>
      <c r="F35" s="129">
        <f t="shared" si="7"/>
        <v>0</v>
      </c>
      <c r="G35" s="129">
        <f t="shared" si="7"/>
        <v>0</v>
      </c>
      <c r="H35" s="129">
        <f t="shared" si="7"/>
        <v>0</v>
      </c>
      <c r="I35" s="129">
        <f t="shared" si="1"/>
        <v>0</v>
      </c>
      <c r="J35" s="129">
        <f t="shared" si="7"/>
        <v>0</v>
      </c>
      <c r="K35" s="129">
        <f t="shared" si="2"/>
        <v>0</v>
      </c>
      <c r="L35" s="116"/>
    </row>
    <row r="36" spans="1:12" x14ac:dyDescent="0.25">
      <c r="A36" s="126"/>
      <c r="B36" s="87"/>
      <c r="C36" s="87"/>
      <c r="D36" s="87"/>
      <c r="E36" s="87"/>
      <c r="F36" s="87"/>
      <c r="G36" s="86"/>
      <c r="H36" s="86"/>
      <c r="I36" s="86"/>
      <c r="J36" s="86"/>
      <c r="K36" s="86"/>
      <c r="L36" s="116"/>
    </row>
    <row r="37" spans="1:12" ht="15.75" thickBot="1" x14ac:dyDescent="0.3">
      <c r="A37" s="126" t="s">
        <v>230</v>
      </c>
      <c r="B37" s="134">
        <f>B24+B30+B35</f>
        <v>100000</v>
      </c>
      <c r="C37" s="134">
        <f t="shared" ref="C37:J37" si="8">C24+C30+C35</f>
        <v>0</v>
      </c>
      <c r="D37" s="134">
        <f t="shared" si="8"/>
        <v>0</v>
      </c>
      <c r="E37" s="134">
        <f t="shared" si="8"/>
        <v>11791497</v>
      </c>
      <c r="F37" s="134">
        <f t="shared" si="8"/>
        <v>0</v>
      </c>
      <c r="G37" s="134"/>
      <c r="H37" s="134">
        <f t="shared" si="8"/>
        <v>3878080</v>
      </c>
      <c r="I37" s="134">
        <f t="shared" si="1"/>
        <v>15769577</v>
      </c>
      <c r="J37" s="134">
        <f t="shared" si="8"/>
        <v>0</v>
      </c>
      <c r="K37" s="134">
        <f t="shared" si="2"/>
        <v>15769577</v>
      </c>
      <c r="L37" s="116"/>
    </row>
    <row r="38" spans="1:12" ht="15.75" thickTop="1" x14ac:dyDescent="0.25">
      <c r="B38" s="136"/>
      <c r="C38" s="136"/>
      <c r="D38" s="136"/>
      <c r="E38" s="136"/>
      <c r="F38" s="136"/>
      <c r="G38" s="137"/>
      <c r="H38" s="137"/>
      <c r="I38" s="137"/>
      <c r="J38" s="137"/>
      <c r="K38" s="137"/>
      <c r="L38" s="116"/>
    </row>
    <row r="39" spans="1:12" x14ac:dyDescent="0.25">
      <c r="B39" s="116"/>
      <c r="C39" s="116"/>
      <c r="D39" s="116"/>
      <c r="E39" s="116"/>
      <c r="F39" s="116"/>
      <c r="L39" s="116"/>
    </row>
    <row r="40" spans="1:12" x14ac:dyDescent="0.25">
      <c r="B40" s="116"/>
      <c r="C40" s="116"/>
      <c r="D40" s="116"/>
      <c r="E40" s="116"/>
      <c r="F40" s="116"/>
      <c r="L40" s="116"/>
    </row>
    <row r="41" spans="1:12" x14ac:dyDescent="0.25">
      <c r="B41" s="116"/>
      <c r="C41" s="116"/>
      <c r="D41" s="116"/>
      <c r="E41" s="116"/>
      <c r="F41" s="116"/>
    </row>
  </sheetData>
  <pageMargins left="0.70866141732283472" right="0.70866141732283472" top="0.74803149606299213" bottom="0.74803149606299213" header="0.31496062992125984" footer="0.31496062992125984"/>
  <pageSetup paperSize="9" scale="70"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26"/>
  <sheetViews>
    <sheetView topLeftCell="A4" workbookViewId="0">
      <selection activeCell="A8" sqref="A8:J22"/>
    </sheetView>
  </sheetViews>
  <sheetFormatPr defaultColWidth="9.140625" defaultRowHeight="15" x14ac:dyDescent="0.25"/>
  <cols>
    <col min="1" max="1" width="24.140625" style="156" bestFit="1" customWidth="1"/>
    <col min="2" max="2" width="12.28515625" style="156" bestFit="1" customWidth="1"/>
    <col min="3" max="3" width="2" style="156" customWidth="1"/>
    <col min="4" max="4" width="11.5703125" style="156" customWidth="1"/>
    <col min="5" max="5" width="2" style="156" customWidth="1"/>
    <col min="6" max="6" width="12.28515625" style="156" customWidth="1"/>
    <col min="7" max="7" width="2.42578125" style="156" customWidth="1"/>
    <col min="8" max="8" width="11" style="156" bestFit="1" customWidth="1"/>
    <col min="9" max="9" width="3" style="156" customWidth="1"/>
    <col min="10" max="10" width="11" style="156" customWidth="1"/>
    <col min="11" max="11" width="14.5703125" style="156" bestFit="1" customWidth="1"/>
    <col min="12" max="13" width="12" style="156" bestFit="1" customWidth="1"/>
    <col min="14" max="14" width="9.140625" style="156"/>
    <col min="15" max="15" width="12.85546875" style="156" bestFit="1" customWidth="1"/>
    <col min="16" max="16384" width="9.140625" style="156"/>
  </cols>
  <sheetData>
    <row r="1" spans="1:13" x14ac:dyDescent="0.25">
      <c r="A1" s="20" t="s">
        <v>23</v>
      </c>
      <c r="B1" s="155">
        <v>2019</v>
      </c>
    </row>
    <row r="2" spans="1:13" x14ac:dyDescent="0.25">
      <c r="A2" s="23" t="s">
        <v>24</v>
      </c>
      <c r="B2" s="155" t="s">
        <v>294</v>
      </c>
    </row>
    <row r="3" spans="1:13" x14ac:dyDescent="0.25">
      <c r="A3" s="23" t="s">
        <v>25</v>
      </c>
      <c r="B3" s="155" t="s">
        <v>295</v>
      </c>
    </row>
    <row r="4" spans="1:13" x14ac:dyDescent="0.25">
      <c r="A4" s="23" t="s">
        <v>26</v>
      </c>
      <c r="B4" s="155" t="s">
        <v>296</v>
      </c>
    </row>
    <row r="5" spans="1:13" x14ac:dyDescent="0.25">
      <c r="A5" s="57" t="s">
        <v>297</v>
      </c>
    </row>
    <row r="8" spans="1:13" ht="60" x14ac:dyDescent="0.25">
      <c r="A8" s="157"/>
      <c r="B8" s="159" t="s">
        <v>231</v>
      </c>
      <c r="C8" s="159"/>
      <c r="D8" s="159" t="s">
        <v>232</v>
      </c>
      <c r="E8" s="159"/>
      <c r="F8" s="159" t="s">
        <v>233</v>
      </c>
      <c r="G8" s="158"/>
      <c r="H8" s="159" t="s">
        <v>234</v>
      </c>
      <c r="I8" s="160"/>
      <c r="J8" s="158" t="s">
        <v>217</v>
      </c>
    </row>
    <row r="9" spans="1:13" x14ac:dyDescent="0.25">
      <c r="A9" s="161" t="s">
        <v>235</v>
      </c>
    </row>
    <row r="10" spans="1:13" x14ac:dyDescent="0.25">
      <c r="A10" s="162" t="s">
        <v>236</v>
      </c>
      <c r="B10" s="162">
        <v>0</v>
      </c>
      <c r="C10" s="162"/>
      <c r="D10" s="162">
        <v>11581270</v>
      </c>
      <c r="E10" s="162"/>
      <c r="F10" s="162">
        <v>325240</v>
      </c>
      <c r="G10" s="162"/>
      <c r="H10" s="162">
        <v>0</v>
      </c>
      <c r="I10" s="162"/>
      <c r="J10" s="162">
        <f>B10+D10+F10+H10</f>
        <v>11906510</v>
      </c>
      <c r="L10" s="163"/>
    </row>
    <row r="11" spans="1:13" x14ac:dyDescent="0.25">
      <c r="A11" s="162" t="s">
        <v>237</v>
      </c>
      <c r="B11" s="162">
        <v>0</v>
      </c>
      <c r="C11" s="162"/>
      <c r="D11" s="162">
        <v>0</v>
      </c>
      <c r="E11" s="162"/>
      <c r="F11" s="162">
        <v>0</v>
      </c>
      <c r="G11" s="162"/>
      <c r="H11" s="162">
        <v>0</v>
      </c>
      <c r="I11" s="162"/>
      <c r="J11" s="162">
        <f>B11+D11+F11+H11</f>
        <v>0</v>
      </c>
      <c r="L11" s="163"/>
      <c r="M11" s="163"/>
    </row>
    <row r="12" spans="1:13" x14ac:dyDescent="0.25">
      <c r="A12" s="162" t="s">
        <v>238</v>
      </c>
      <c r="B12" s="162">
        <v>0</v>
      </c>
      <c r="C12" s="162"/>
      <c r="D12" s="162">
        <v>0</v>
      </c>
      <c r="E12" s="162"/>
      <c r="F12" s="162">
        <v>0</v>
      </c>
      <c r="G12" s="162"/>
      <c r="H12" s="162">
        <v>0</v>
      </c>
      <c r="I12" s="162"/>
      <c r="J12" s="162">
        <f>B12+D12+F12+H12</f>
        <v>0</v>
      </c>
      <c r="M12" s="164"/>
    </row>
    <row r="13" spans="1:13" ht="15.75" thickBot="1" x14ac:dyDescent="0.3">
      <c r="A13" s="162" t="s">
        <v>239</v>
      </c>
      <c r="B13" s="165">
        <f>SUM(B10:B12)</f>
        <v>0</v>
      </c>
      <c r="C13" s="166"/>
      <c r="D13" s="165">
        <f>SUM(D10:D12)</f>
        <v>11581270</v>
      </c>
      <c r="E13" s="166"/>
      <c r="F13" s="165">
        <f>SUM(F10:F12)</f>
        <v>325240</v>
      </c>
      <c r="G13" s="162"/>
      <c r="H13" s="165">
        <f>SUM(H10:H12)</f>
        <v>0</v>
      </c>
      <c r="I13" s="162"/>
      <c r="J13" s="165">
        <f>SUM(J10:J12)</f>
        <v>11906510</v>
      </c>
      <c r="K13" s="163"/>
      <c r="L13" s="163"/>
    </row>
    <row r="14" spans="1:13" ht="15.75" thickTop="1" x14ac:dyDescent="0.25">
      <c r="A14" s="162"/>
      <c r="B14" s="166"/>
      <c r="C14" s="166"/>
      <c r="D14" s="166"/>
      <c r="E14" s="166"/>
      <c r="F14" s="166"/>
      <c r="G14" s="162"/>
      <c r="H14" s="166"/>
      <c r="I14" s="162"/>
      <c r="J14" s="166"/>
    </row>
    <row r="15" spans="1:13" x14ac:dyDescent="0.25">
      <c r="A15" s="161" t="s">
        <v>240</v>
      </c>
      <c r="B15" s="162"/>
      <c r="C15" s="162"/>
      <c r="D15" s="162"/>
      <c r="E15" s="162"/>
      <c r="F15" s="162"/>
      <c r="G15" s="162"/>
      <c r="H15" s="162"/>
      <c r="I15" s="162"/>
      <c r="J15" s="162"/>
    </row>
    <row r="16" spans="1:13" x14ac:dyDescent="0.25">
      <c r="A16" s="162" t="s">
        <v>236</v>
      </c>
      <c r="B16" s="162">
        <v>0</v>
      </c>
      <c r="C16" s="162"/>
      <c r="D16" s="162">
        <v>3563687</v>
      </c>
      <c r="E16" s="162"/>
      <c r="F16" s="162">
        <v>118090</v>
      </c>
      <c r="G16" s="162"/>
      <c r="H16" s="162">
        <v>0</v>
      </c>
      <c r="I16" s="162"/>
      <c r="J16" s="162">
        <f>B16+D16+F16+H16</f>
        <v>3681777</v>
      </c>
      <c r="K16" s="167"/>
    </row>
    <row r="17" spans="1:15" x14ac:dyDescent="0.25">
      <c r="A17" s="162" t="s">
        <v>237</v>
      </c>
      <c r="B17" s="162">
        <v>0</v>
      </c>
      <c r="C17" s="162"/>
      <c r="D17" s="162">
        <v>0</v>
      </c>
      <c r="E17" s="162"/>
      <c r="F17" s="162">
        <v>0</v>
      </c>
      <c r="G17" s="162"/>
      <c r="H17" s="162">
        <v>0</v>
      </c>
      <c r="I17" s="162"/>
      <c r="J17" s="162">
        <f>B17+D17+F17+H17</f>
        <v>0</v>
      </c>
      <c r="K17" s="168"/>
    </row>
    <row r="18" spans="1:15" x14ac:dyDescent="0.25">
      <c r="A18" s="162" t="s">
        <v>238</v>
      </c>
      <c r="B18" s="162">
        <v>0</v>
      </c>
      <c r="C18" s="162"/>
      <c r="D18" s="162">
        <v>0</v>
      </c>
      <c r="E18" s="162"/>
      <c r="F18" s="162">
        <v>0</v>
      </c>
      <c r="G18" s="162"/>
      <c r="H18" s="162">
        <v>0</v>
      </c>
      <c r="I18" s="162"/>
      <c r="J18" s="162">
        <f>B18+D18+F18+H18</f>
        <v>0</v>
      </c>
      <c r="L18" s="169"/>
      <c r="M18" s="163"/>
      <c r="O18" s="163"/>
    </row>
    <row r="19" spans="1:15" ht="15.75" thickBot="1" x14ac:dyDescent="0.3">
      <c r="A19" s="162" t="s">
        <v>239</v>
      </c>
      <c r="B19" s="165">
        <f>SUM(B16:B18)</f>
        <v>0</v>
      </c>
      <c r="C19" s="166"/>
      <c r="D19" s="165">
        <f>SUM(D16:D18)</f>
        <v>3563687</v>
      </c>
      <c r="E19" s="166"/>
      <c r="F19" s="165">
        <f>SUM(F16:F18)</f>
        <v>118090</v>
      </c>
      <c r="G19" s="162"/>
      <c r="H19" s="165">
        <f>SUM(H16:H18)</f>
        <v>0</v>
      </c>
      <c r="I19" s="162"/>
      <c r="J19" s="165">
        <f>SUM(J16:J18)</f>
        <v>3681777</v>
      </c>
      <c r="O19" s="163"/>
    </row>
    <row r="20" spans="1:15" ht="15.75" thickTop="1" x14ac:dyDescent="0.25">
      <c r="A20" s="162"/>
      <c r="B20" s="162"/>
      <c r="C20" s="162"/>
      <c r="D20" s="162"/>
      <c r="E20" s="162"/>
      <c r="F20" s="162"/>
      <c r="G20" s="162"/>
      <c r="H20" s="162"/>
      <c r="I20" s="162"/>
      <c r="J20" s="162"/>
      <c r="O20" s="164"/>
    </row>
    <row r="21" spans="1:15" x14ac:dyDescent="0.25">
      <c r="A21" s="161" t="s">
        <v>241</v>
      </c>
      <c r="B21" s="162">
        <f>+B10-B16</f>
        <v>0</v>
      </c>
      <c r="C21" s="162"/>
      <c r="D21" s="162">
        <f>+D10-D16</f>
        <v>8017583</v>
      </c>
      <c r="E21" s="162"/>
      <c r="F21" s="162">
        <f>+F10-F16</f>
        <v>207150</v>
      </c>
      <c r="G21" s="162"/>
      <c r="H21" s="162">
        <f>+H10-H16</f>
        <v>0</v>
      </c>
      <c r="I21" s="162"/>
      <c r="J21" s="162">
        <f>+J10-J16</f>
        <v>8224733</v>
      </c>
      <c r="K21" s="169"/>
    </row>
    <row r="22" spans="1:15" ht="15.75" thickBot="1" x14ac:dyDescent="0.3">
      <c r="A22" s="161" t="s">
        <v>242</v>
      </c>
      <c r="B22" s="165">
        <f>+B13-B19</f>
        <v>0</v>
      </c>
      <c r="C22" s="166"/>
      <c r="D22" s="165">
        <f>+D13-D19</f>
        <v>8017583</v>
      </c>
      <c r="E22" s="166"/>
      <c r="F22" s="165">
        <f>+F13-F19</f>
        <v>207150</v>
      </c>
      <c r="G22" s="162"/>
      <c r="H22" s="165">
        <f>+H13-H19</f>
        <v>0</v>
      </c>
      <c r="I22" s="162"/>
      <c r="J22" s="165">
        <f>+J13-J19</f>
        <v>8224733</v>
      </c>
      <c r="K22" s="168"/>
      <c r="L22" s="164"/>
      <c r="O22" s="163"/>
    </row>
    <row r="23" spans="1:15" ht="15.75" thickTop="1" x14ac:dyDescent="0.25"/>
    <row r="25" spans="1:15" x14ac:dyDescent="0.25">
      <c r="D25" s="170"/>
      <c r="K25" s="169"/>
    </row>
    <row r="26" spans="1:15" x14ac:dyDescent="0.25">
      <c r="B26" s="163"/>
      <c r="D26" s="170"/>
    </row>
  </sheetData>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2"/>
  <sheetViews>
    <sheetView topLeftCell="A22" workbookViewId="0">
      <selection activeCell="K11" sqref="K11"/>
    </sheetView>
  </sheetViews>
  <sheetFormatPr defaultColWidth="9.140625" defaultRowHeight="15" x14ac:dyDescent="0.25"/>
  <cols>
    <col min="1" max="1" width="6.28515625" style="138" customWidth="1"/>
    <col min="2" max="9" width="9.140625" style="138"/>
    <col min="10" max="10" width="11.5703125" style="138" customWidth="1"/>
    <col min="11" max="16384" width="9.140625" style="138"/>
  </cols>
  <sheetData>
    <row r="1" spans="1:10" x14ac:dyDescent="0.25">
      <c r="A1" s="333" t="s">
        <v>255</v>
      </c>
      <c r="B1" s="334"/>
      <c r="C1" s="334"/>
      <c r="D1" s="334"/>
      <c r="E1" s="334"/>
      <c r="F1" s="334"/>
      <c r="G1" s="334"/>
      <c r="H1" s="334"/>
      <c r="I1" s="334"/>
      <c r="J1" s="270"/>
    </row>
    <row r="2" spans="1:10" x14ac:dyDescent="0.25">
      <c r="A2" s="335" t="s">
        <v>256</v>
      </c>
      <c r="B2" s="336"/>
      <c r="C2" s="336"/>
      <c r="D2" s="336"/>
      <c r="E2" s="336"/>
      <c r="F2" s="336"/>
      <c r="G2" s="336"/>
      <c r="H2" s="336"/>
      <c r="I2" s="336"/>
      <c r="J2" s="271"/>
    </row>
    <row r="3" spans="1:10" x14ac:dyDescent="0.25">
      <c r="A3" s="272"/>
      <c r="B3" s="273"/>
      <c r="C3" s="273"/>
      <c r="D3" s="273"/>
      <c r="E3" s="273"/>
      <c r="F3" s="273"/>
      <c r="G3" s="273"/>
      <c r="H3" s="273"/>
      <c r="I3" s="273"/>
      <c r="J3" s="271"/>
    </row>
    <row r="4" spans="1:10" x14ac:dyDescent="0.25">
      <c r="A4" s="274" t="s">
        <v>257</v>
      </c>
      <c r="B4" s="275"/>
      <c r="C4" s="275"/>
      <c r="D4" s="275"/>
      <c r="E4" s="273"/>
      <c r="F4" s="273"/>
      <c r="G4" s="273"/>
      <c r="H4" s="273"/>
      <c r="I4" s="273"/>
      <c r="J4" s="271"/>
    </row>
    <row r="5" spans="1:10" x14ac:dyDescent="0.25">
      <c r="A5" s="272"/>
      <c r="B5" s="273"/>
      <c r="C5" s="273"/>
      <c r="D5" s="273"/>
      <c r="E5" s="273"/>
      <c r="F5" s="273"/>
      <c r="G5" s="273"/>
      <c r="H5" s="273"/>
      <c r="I5" s="273"/>
      <c r="J5" s="271"/>
    </row>
    <row r="6" spans="1:10" x14ac:dyDescent="0.25">
      <c r="A6" s="272" t="s">
        <v>258</v>
      </c>
      <c r="B6" s="273"/>
      <c r="C6" s="273"/>
      <c r="D6" s="273"/>
      <c r="E6" s="273"/>
      <c r="F6" s="273"/>
      <c r="G6" s="273"/>
      <c r="H6" s="273"/>
      <c r="I6" s="273"/>
      <c r="J6" s="271"/>
    </row>
    <row r="7" spans="1:10" x14ac:dyDescent="0.25">
      <c r="A7" s="272"/>
      <c r="B7" s="273"/>
      <c r="C7" s="273"/>
      <c r="D7" s="273"/>
      <c r="E7" s="273"/>
      <c r="F7" s="273"/>
      <c r="G7" s="273"/>
      <c r="H7" s="273"/>
      <c r="I7" s="273"/>
      <c r="J7" s="271"/>
    </row>
    <row r="8" spans="1:10" x14ac:dyDescent="0.25">
      <c r="A8" s="272" t="s">
        <v>259</v>
      </c>
      <c r="B8" s="273"/>
      <c r="C8" s="273"/>
      <c r="D8" s="273"/>
      <c r="E8" s="273"/>
      <c r="F8" s="273"/>
      <c r="G8" s="273"/>
      <c r="H8" s="273"/>
      <c r="I8" s="273"/>
      <c r="J8" s="271"/>
    </row>
    <row r="9" spans="1:10" x14ac:dyDescent="0.25">
      <c r="A9" s="272"/>
      <c r="B9" s="273"/>
      <c r="C9" s="273"/>
      <c r="D9" s="273"/>
      <c r="E9" s="273"/>
      <c r="F9" s="273"/>
      <c r="G9" s="273"/>
      <c r="H9" s="273"/>
      <c r="I9" s="273"/>
      <c r="J9" s="271"/>
    </row>
    <row r="10" spans="1:10" x14ac:dyDescent="0.25">
      <c r="A10" s="272" t="s">
        <v>260</v>
      </c>
      <c r="B10" s="273"/>
      <c r="C10" s="273"/>
      <c r="D10" s="273"/>
      <c r="E10" s="273"/>
      <c r="F10" s="273"/>
      <c r="G10" s="273"/>
      <c r="H10" s="273"/>
      <c r="I10" s="276"/>
      <c r="J10" s="271"/>
    </row>
    <row r="11" spans="1:10" x14ac:dyDescent="0.25">
      <c r="A11" s="277"/>
      <c r="B11" s="278"/>
      <c r="C11" s="278"/>
      <c r="D11" s="279"/>
      <c r="E11" s="279"/>
      <c r="F11" s="279"/>
      <c r="G11" s="279"/>
      <c r="H11" s="278"/>
      <c r="I11" s="280"/>
      <c r="J11" s="271"/>
    </row>
    <row r="12" spans="1:10" x14ac:dyDescent="0.25">
      <c r="A12" s="281" t="s">
        <v>261</v>
      </c>
      <c r="B12" s="279"/>
      <c r="C12" s="279"/>
      <c r="D12" s="279"/>
      <c r="E12" s="279"/>
      <c r="F12" s="279"/>
      <c r="G12" s="279"/>
      <c r="H12" s="279"/>
      <c r="I12" s="279"/>
      <c r="J12" s="271"/>
    </row>
    <row r="13" spans="1:10" x14ac:dyDescent="0.25">
      <c r="A13" s="272"/>
      <c r="B13" s="273"/>
      <c r="C13" s="273"/>
      <c r="D13" s="273"/>
      <c r="E13" s="273"/>
      <c r="F13" s="273"/>
      <c r="G13" s="273"/>
      <c r="H13" s="273"/>
      <c r="I13" s="273"/>
      <c r="J13" s="271"/>
    </row>
    <row r="14" spans="1:10" s="139" customFormat="1" x14ac:dyDescent="0.25">
      <c r="A14" s="282" t="s">
        <v>262</v>
      </c>
      <c r="B14" s="283" t="s">
        <v>385</v>
      </c>
      <c r="C14" s="283"/>
      <c r="D14" s="283"/>
      <c r="E14" s="283"/>
      <c r="F14" s="283"/>
      <c r="G14" s="283"/>
      <c r="H14" s="283"/>
      <c r="I14" s="283"/>
      <c r="J14" s="284"/>
    </row>
    <row r="15" spans="1:10" s="139" customFormat="1" x14ac:dyDescent="0.25">
      <c r="A15" s="285"/>
      <c r="B15" s="283" t="s">
        <v>298</v>
      </c>
      <c r="C15" s="283"/>
      <c r="D15" s="283"/>
      <c r="E15" s="283"/>
      <c r="F15" s="283"/>
      <c r="G15" s="283"/>
      <c r="H15" s="283"/>
      <c r="I15" s="286"/>
      <c r="J15" s="284"/>
    </row>
    <row r="16" spans="1:10" s="139" customFormat="1" x14ac:dyDescent="0.25">
      <c r="A16" s="282" t="s">
        <v>263</v>
      </c>
      <c r="B16" s="283" t="s">
        <v>264</v>
      </c>
      <c r="C16" s="283"/>
      <c r="D16" s="283"/>
      <c r="E16" s="283"/>
      <c r="F16" s="283"/>
      <c r="G16" s="283"/>
      <c r="H16" s="283"/>
      <c r="I16" s="286"/>
      <c r="J16" s="284"/>
    </row>
    <row r="17" spans="1:10" x14ac:dyDescent="0.25">
      <c r="A17" s="272"/>
      <c r="B17" s="273" t="s">
        <v>265</v>
      </c>
      <c r="C17" s="273"/>
      <c r="D17" s="273"/>
      <c r="E17" s="273"/>
      <c r="F17" s="273"/>
      <c r="G17" s="273"/>
      <c r="H17" s="273"/>
      <c r="I17" s="273"/>
      <c r="J17" s="271"/>
    </row>
    <row r="18" spans="1:10" x14ac:dyDescent="0.25">
      <c r="A18" s="287" t="s">
        <v>266</v>
      </c>
      <c r="B18" s="273" t="s">
        <v>267</v>
      </c>
      <c r="C18" s="273"/>
      <c r="D18" s="273"/>
      <c r="E18" s="273"/>
      <c r="F18" s="273"/>
      <c r="G18" s="273"/>
      <c r="H18" s="273"/>
      <c r="I18" s="273"/>
      <c r="J18" s="271"/>
    </row>
    <row r="19" spans="1:10" x14ac:dyDescent="0.25">
      <c r="A19" s="272"/>
      <c r="B19" s="273" t="s">
        <v>268</v>
      </c>
      <c r="C19" s="273"/>
      <c r="D19" s="273"/>
      <c r="E19" s="273"/>
      <c r="F19" s="273"/>
      <c r="G19" s="273"/>
      <c r="H19" s="273"/>
      <c r="I19" s="273"/>
      <c r="J19" s="271"/>
    </row>
    <row r="20" spans="1:10" x14ac:dyDescent="0.25">
      <c r="A20" s="287" t="s">
        <v>269</v>
      </c>
      <c r="B20" s="273" t="s">
        <v>270</v>
      </c>
      <c r="C20" s="273"/>
      <c r="D20" s="273"/>
      <c r="E20" s="273"/>
      <c r="F20" s="273"/>
      <c r="G20" s="273"/>
      <c r="H20" s="273"/>
      <c r="I20" s="276"/>
      <c r="J20" s="271"/>
    </row>
    <row r="21" spans="1:10" x14ac:dyDescent="0.25">
      <c r="A21" s="272"/>
      <c r="B21" s="273" t="s">
        <v>271</v>
      </c>
      <c r="C21" s="273"/>
      <c r="D21" s="273"/>
      <c r="E21" s="273"/>
      <c r="F21" s="273"/>
      <c r="G21" s="273"/>
      <c r="H21" s="273"/>
      <c r="I21" s="273"/>
      <c r="J21" s="271"/>
    </row>
    <row r="22" spans="1:10" x14ac:dyDescent="0.25">
      <c r="A22" s="272"/>
      <c r="B22" s="273" t="s">
        <v>272</v>
      </c>
      <c r="C22" s="273"/>
      <c r="D22" s="273"/>
      <c r="E22" s="273"/>
      <c r="F22" s="273"/>
      <c r="G22" s="273"/>
      <c r="H22" s="273"/>
      <c r="I22" s="273"/>
      <c r="J22" s="271"/>
    </row>
    <row r="23" spans="1:10" x14ac:dyDescent="0.25">
      <c r="A23" s="287" t="s">
        <v>273</v>
      </c>
      <c r="B23" s="278" t="s">
        <v>274</v>
      </c>
      <c r="C23" s="278"/>
      <c r="D23" s="273"/>
      <c r="E23" s="273"/>
      <c r="F23" s="273"/>
      <c r="G23" s="273"/>
      <c r="H23" s="273"/>
      <c r="I23" s="276"/>
      <c r="J23" s="271"/>
    </row>
    <row r="24" spans="1:10" x14ac:dyDescent="0.25">
      <c r="A24" s="288"/>
      <c r="B24" s="278" t="s">
        <v>275</v>
      </c>
      <c r="C24" s="278"/>
      <c r="D24" s="273"/>
      <c r="E24" s="273"/>
      <c r="F24" s="273"/>
      <c r="G24" s="273"/>
      <c r="H24" s="273"/>
      <c r="I24" s="273"/>
      <c r="J24" s="271"/>
    </row>
    <row r="25" spans="1:10" x14ac:dyDescent="0.25">
      <c r="A25" s="287" t="s">
        <v>276</v>
      </c>
      <c r="B25" s="273" t="s">
        <v>277</v>
      </c>
      <c r="C25" s="273"/>
      <c r="D25" s="273"/>
      <c r="E25" s="273"/>
      <c r="F25" s="273"/>
      <c r="G25" s="273"/>
      <c r="H25" s="273"/>
      <c r="I25" s="273"/>
      <c r="J25" s="271"/>
    </row>
    <row r="26" spans="1:10" x14ac:dyDescent="0.25">
      <c r="A26" s="288"/>
      <c r="B26" s="273" t="s">
        <v>278</v>
      </c>
      <c r="C26" s="273"/>
      <c r="D26" s="273"/>
      <c r="E26" s="273"/>
      <c r="F26" s="273"/>
      <c r="G26" s="273"/>
      <c r="H26" s="273"/>
      <c r="I26" s="273"/>
      <c r="J26" s="271"/>
    </row>
    <row r="27" spans="1:10" x14ac:dyDescent="0.25">
      <c r="A27" s="288"/>
      <c r="B27" s="289" t="s">
        <v>279</v>
      </c>
      <c r="C27" s="290"/>
      <c r="D27" s="273"/>
      <c r="E27" s="273"/>
      <c r="F27" s="273"/>
      <c r="G27" s="273"/>
      <c r="H27" s="273"/>
      <c r="I27" s="276"/>
      <c r="J27" s="271"/>
    </row>
    <row r="28" spans="1:10" x14ac:dyDescent="0.25">
      <c r="A28" s="288"/>
      <c r="B28" s="289" t="s">
        <v>280</v>
      </c>
      <c r="C28" s="290"/>
      <c r="D28" s="273"/>
      <c r="E28" s="273"/>
      <c r="F28" s="273"/>
      <c r="G28" s="273"/>
      <c r="H28" s="273"/>
      <c r="I28" s="276"/>
      <c r="J28" s="271"/>
    </row>
    <row r="29" spans="1:10" x14ac:dyDescent="0.25">
      <c r="A29" s="288"/>
      <c r="B29" s="289" t="s">
        <v>281</v>
      </c>
      <c r="C29" s="290"/>
      <c r="D29" s="273"/>
      <c r="E29" s="273"/>
      <c r="F29" s="273"/>
      <c r="G29" s="273"/>
      <c r="H29" s="273"/>
      <c r="I29" s="276"/>
      <c r="J29" s="271"/>
    </row>
    <row r="30" spans="1:10" x14ac:dyDescent="0.25">
      <c r="A30" s="288"/>
      <c r="B30" s="289" t="s">
        <v>282</v>
      </c>
      <c r="C30" s="290"/>
      <c r="D30" s="273"/>
      <c r="E30" s="273"/>
      <c r="F30" s="273"/>
      <c r="G30" s="273"/>
      <c r="H30" s="273"/>
      <c r="I30" s="273"/>
      <c r="J30" s="271"/>
    </row>
    <row r="31" spans="1:10" x14ac:dyDescent="0.25">
      <c r="A31" s="288"/>
      <c r="B31" s="289" t="s">
        <v>283</v>
      </c>
      <c r="C31" s="290"/>
      <c r="D31" s="273"/>
      <c r="E31" s="273"/>
      <c r="F31" s="273"/>
      <c r="G31" s="273"/>
      <c r="H31" s="273"/>
      <c r="I31" s="273"/>
      <c r="J31" s="271"/>
    </row>
    <row r="32" spans="1:10" x14ac:dyDescent="0.25">
      <c r="A32" s="288"/>
      <c r="B32" s="291" t="s">
        <v>284</v>
      </c>
      <c r="C32" s="292"/>
      <c r="D32" s="292"/>
      <c r="E32" s="292"/>
      <c r="F32" s="292"/>
      <c r="G32" s="292"/>
      <c r="H32" s="292"/>
      <c r="I32" s="292"/>
      <c r="J32" s="271"/>
    </row>
    <row r="33" spans="1:10" x14ac:dyDescent="0.25">
      <c r="A33" s="288"/>
      <c r="B33" s="291" t="s">
        <v>285</v>
      </c>
      <c r="C33" s="293"/>
      <c r="D33" s="273"/>
      <c r="E33" s="273"/>
      <c r="F33" s="273"/>
      <c r="G33" s="273"/>
      <c r="H33" s="273"/>
      <c r="I33" s="273"/>
      <c r="J33" s="271"/>
    </row>
    <row r="34" spans="1:10" x14ac:dyDescent="0.25">
      <c r="A34" s="274" t="s">
        <v>286</v>
      </c>
      <c r="B34" s="275"/>
      <c r="C34" s="275"/>
      <c r="D34" s="273"/>
      <c r="E34" s="273"/>
      <c r="F34" s="273"/>
      <c r="G34" s="273"/>
      <c r="H34" s="273"/>
      <c r="I34" s="273"/>
      <c r="J34" s="271"/>
    </row>
    <row r="35" spans="1:10" x14ac:dyDescent="0.25">
      <c r="A35" s="272" t="s">
        <v>345</v>
      </c>
      <c r="B35" s="273"/>
      <c r="C35" s="273"/>
      <c r="D35" s="273"/>
      <c r="E35" s="273"/>
      <c r="F35" s="273"/>
      <c r="G35" s="273"/>
      <c r="H35" s="273"/>
      <c r="I35" s="273"/>
      <c r="J35" s="271"/>
    </row>
    <row r="36" spans="1:10" x14ac:dyDescent="0.25">
      <c r="A36" s="272"/>
      <c r="B36" s="273"/>
      <c r="C36" s="273"/>
      <c r="D36" s="273"/>
      <c r="E36" s="273"/>
      <c r="F36" s="273"/>
      <c r="G36" s="273"/>
      <c r="H36" s="273"/>
      <c r="I36" s="273"/>
      <c r="J36" s="271"/>
    </row>
    <row r="37" spans="1:10" x14ac:dyDescent="0.25">
      <c r="A37" s="272" t="s">
        <v>346</v>
      </c>
      <c r="B37" s="273"/>
      <c r="C37" s="273"/>
      <c r="D37" s="273"/>
      <c r="E37" s="273"/>
      <c r="F37" s="273"/>
      <c r="G37" s="273"/>
      <c r="H37" s="273"/>
      <c r="I37" s="273"/>
      <c r="J37" s="271"/>
    </row>
    <row r="38" spans="1:10" x14ac:dyDescent="0.25">
      <c r="A38" s="272" t="s">
        <v>347</v>
      </c>
      <c r="B38" s="273"/>
      <c r="C38" s="273"/>
      <c r="D38" s="273"/>
      <c r="E38" s="273"/>
      <c r="F38" s="273"/>
      <c r="G38" s="273"/>
      <c r="H38" s="273"/>
      <c r="I38" s="273"/>
      <c r="J38" s="271"/>
    </row>
    <row r="39" spans="1:10" x14ac:dyDescent="0.25">
      <c r="A39" s="272"/>
      <c r="B39" s="273"/>
      <c r="C39" s="273"/>
      <c r="D39" s="273"/>
      <c r="E39" s="273"/>
      <c r="F39" s="273"/>
      <c r="G39" s="273"/>
      <c r="H39" s="273"/>
      <c r="I39" s="273"/>
      <c r="J39" s="271"/>
    </row>
    <row r="40" spans="1:10" x14ac:dyDescent="0.25">
      <c r="A40" s="272" t="s">
        <v>348</v>
      </c>
      <c r="B40" s="273"/>
      <c r="C40" s="273"/>
      <c r="D40" s="273"/>
      <c r="E40" s="273"/>
      <c r="F40" s="273"/>
      <c r="G40" s="273"/>
      <c r="H40" s="273"/>
      <c r="I40" s="273"/>
      <c r="J40" s="271"/>
    </row>
    <row r="41" spans="1:10" x14ac:dyDescent="0.25">
      <c r="A41" s="272" t="s">
        <v>349</v>
      </c>
      <c r="B41" s="273"/>
      <c r="C41" s="273"/>
      <c r="D41" s="273"/>
      <c r="E41" s="273"/>
      <c r="F41" s="273"/>
      <c r="G41" s="273"/>
      <c r="H41" s="273"/>
      <c r="I41" s="273"/>
      <c r="J41" s="271"/>
    </row>
    <row r="42" spans="1:10" x14ac:dyDescent="0.25">
      <c r="A42" s="272"/>
      <c r="B42" s="273"/>
      <c r="C42" s="273"/>
      <c r="D42" s="273"/>
      <c r="E42" s="273"/>
      <c r="F42" s="273"/>
      <c r="G42" s="273"/>
      <c r="H42" s="273"/>
      <c r="I42" s="273"/>
      <c r="J42" s="271"/>
    </row>
    <row r="43" spans="1:10" x14ac:dyDescent="0.25">
      <c r="A43" s="337" t="s">
        <v>373</v>
      </c>
      <c r="B43" s="338"/>
      <c r="C43" s="338"/>
      <c r="D43" s="338"/>
      <c r="E43" s="338"/>
      <c r="F43" s="338"/>
      <c r="G43" s="338"/>
      <c r="H43" s="338"/>
      <c r="I43" s="338"/>
      <c r="J43" s="339"/>
    </row>
    <row r="44" spans="1:10" x14ac:dyDescent="0.25">
      <c r="A44" s="297"/>
      <c r="B44" s="298"/>
      <c r="C44" s="298"/>
      <c r="D44" s="298"/>
      <c r="E44" s="298"/>
      <c r="F44" s="298"/>
      <c r="G44" s="298"/>
      <c r="H44" s="298"/>
      <c r="I44" s="298"/>
      <c r="J44" s="299"/>
    </row>
    <row r="45" spans="1:10" x14ac:dyDescent="0.25">
      <c r="A45" s="295" t="s">
        <v>351</v>
      </c>
      <c r="B45" s="294"/>
      <c r="C45" s="294"/>
      <c r="D45" s="294"/>
      <c r="E45" s="294"/>
      <c r="F45" s="294"/>
      <c r="G45" s="294"/>
      <c r="H45" s="294"/>
      <c r="I45" s="294"/>
      <c r="J45" s="296"/>
    </row>
    <row r="46" spans="1:10" x14ac:dyDescent="0.25">
      <c r="A46" s="295" t="s">
        <v>350</v>
      </c>
      <c r="B46" s="294"/>
      <c r="C46" s="294"/>
      <c r="D46" s="294"/>
      <c r="E46" s="294"/>
      <c r="F46" s="294"/>
      <c r="G46" s="294"/>
      <c r="H46" s="294"/>
      <c r="I46" s="294"/>
      <c r="J46" s="296"/>
    </row>
    <row r="47" spans="1:10" x14ac:dyDescent="0.25">
      <c r="A47" s="295"/>
      <c r="B47" s="294"/>
      <c r="C47" s="294"/>
      <c r="D47" s="294"/>
      <c r="E47" s="294"/>
      <c r="F47" s="294"/>
      <c r="G47" s="294"/>
      <c r="H47" s="294"/>
      <c r="I47" s="294"/>
      <c r="J47" s="296"/>
    </row>
    <row r="48" spans="1:10" x14ac:dyDescent="0.25">
      <c r="A48" s="337" t="s">
        <v>352</v>
      </c>
      <c r="B48" s="338"/>
      <c r="C48" s="338"/>
      <c r="D48" s="338"/>
      <c r="E48" s="338"/>
      <c r="F48" s="338"/>
      <c r="G48" s="338"/>
      <c r="H48" s="338"/>
      <c r="I48" s="338"/>
      <c r="J48" s="339"/>
    </row>
    <row r="49" spans="1:10" x14ac:dyDescent="0.25">
      <c r="A49" s="297"/>
      <c r="B49" s="298"/>
      <c r="C49" s="298"/>
      <c r="D49" s="298"/>
      <c r="E49" s="298"/>
      <c r="F49" s="298"/>
      <c r="G49" s="298"/>
      <c r="H49" s="298"/>
      <c r="I49" s="298"/>
      <c r="J49" s="299"/>
    </row>
    <row r="50" spans="1:10" x14ac:dyDescent="0.25">
      <c r="A50" s="337" t="s">
        <v>353</v>
      </c>
      <c r="B50" s="338"/>
      <c r="C50" s="338"/>
      <c r="D50" s="338"/>
      <c r="E50" s="338"/>
      <c r="F50" s="338"/>
      <c r="G50" s="338"/>
      <c r="H50" s="338"/>
      <c r="I50" s="338"/>
      <c r="J50" s="339"/>
    </row>
    <row r="51" spans="1:10" x14ac:dyDescent="0.25">
      <c r="A51" s="297"/>
      <c r="B51" s="298"/>
      <c r="C51" s="298"/>
      <c r="D51" s="298"/>
      <c r="E51" s="298"/>
      <c r="F51" s="298"/>
      <c r="G51" s="298"/>
      <c r="H51" s="298"/>
      <c r="I51" s="298"/>
      <c r="J51" s="299"/>
    </row>
    <row r="52" spans="1:10" x14ac:dyDescent="0.25">
      <c r="A52" s="340" t="s">
        <v>354</v>
      </c>
      <c r="B52" s="341"/>
      <c r="C52" s="341"/>
      <c r="D52" s="341"/>
      <c r="E52" s="341"/>
      <c r="F52" s="341"/>
      <c r="G52" s="341"/>
      <c r="H52" s="341"/>
      <c r="I52" s="341"/>
      <c r="J52" s="342"/>
    </row>
  </sheetData>
  <mergeCells count="6">
    <mergeCell ref="A1:I1"/>
    <mergeCell ref="A2:I2"/>
    <mergeCell ref="A48:J48"/>
    <mergeCell ref="A50:J50"/>
    <mergeCell ref="A52:J52"/>
    <mergeCell ref="A43:J43"/>
  </mergeCells>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24"/>
  <sheetViews>
    <sheetView topLeftCell="A98" workbookViewId="0">
      <selection activeCell="L98" sqref="L98"/>
    </sheetView>
  </sheetViews>
  <sheetFormatPr defaultColWidth="8.85546875" defaultRowHeight="12" x14ac:dyDescent="0.2"/>
  <cols>
    <col min="1" max="1" width="28.85546875" style="171" customWidth="1"/>
    <col min="2" max="2" width="12.85546875" style="171" bestFit="1" customWidth="1"/>
    <col min="3" max="3" width="1.42578125" style="171" customWidth="1"/>
    <col min="4" max="4" width="12.85546875" style="171" bestFit="1" customWidth="1"/>
    <col min="5" max="5" width="1.42578125" style="171" customWidth="1"/>
    <col min="6" max="6" width="12.85546875" style="171" customWidth="1"/>
    <col min="7" max="7" width="1.42578125" style="171" customWidth="1"/>
    <col min="8" max="8" width="9.28515625" style="171" bestFit="1" customWidth="1"/>
    <col min="9" max="9" width="1.42578125" style="171" customWidth="1"/>
    <col min="10" max="16384" width="8.85546875" style="171"/>
  </cols>
  <sheetData>
    <row r="1" spans="1:9" hidden="1" x14ac:dyDescent="0.2">
      <c r="A1" s="348" t="s">
        <v>299</v>
      </c>
      <c r="B1" s="348"/>
      <c r="C1" s="348"/>
      <c r="D1" s="348"/>
      <c r="E1" s="348"/>
      <c r="F1" s="348"/>
      <c r="G1" s="348"/>
      <c r="H1" s="348"/>
      <c r="I1" s="348"/>
    </row>
    <row r="2" spans="1:9" hidden="1" x14ac:dyDescent="0.2">
      <c r="A2" s="172"/>
    </row>
    <row r="3" spans="1:9" hidden="1" x14ac:dyDescent="0.2">
      <c r="A3" s="344" t="s">
        <v>300</v>
      </c>
      <c r="B3" s="344"/>
      <c r="C3" s="344"/>
      <c r="D3" s="344"/>
      <c r="E3" s="344"/>
      <c r="F3" s="344"/>
      <c r="G3" s="344"/>
      <c r="H3" s="344"/>
      <c r="I3" s="344"/>
    </row>
    <row r="4" spans="1:9" hidden="1" x14ac:dyDescent="0.2">
      <c r="A4" s="172"/>
    </row>
    <row r="5" spans="1:9" x14ac:dyDescent="0.2">
      <c r="A5" s="172" t="s">
        <v>301</v>
      </c>
    </row>
    <row r="6" spans="1:9" x14ac:dyDescent="0.2">
      <c r="A6" s="172"/>
    </row>
    <row r="7" spans="1:9" x14ac:dyDescent="0.2">
      <c r="A7" s="308" t="s">
        <v>374</v>
      </c>
      <c r="B7" s="173"/>
      <c r="C7" s="173"/>
      <c r="D7" s="173"/>
      <c r="E7" s="173"/>
      <c r="F7" s="173"/>
      <c r="G7" s="173"/>
      <c r="H7" s="173"/>
      <c r="I7" s="173"/>
    </row>
    <row r="8" spans="1:9" x14ac:dyDescent="0.2">
      <c r="A8" s="346" t="s">
        <v>325</v>
      </c>
      <c r="B8" s="346"/>
      <c r="C8" s="346"/>
      <c r="D8" s="346"/>
      <c r="E8" s="346"/>
      <c r="F8" s="346"/>
      <c r="G8" s="346"/>
      <c r="H8" s="346"/>
      <c r="I8" s="346"/>
    </row>
    <row r="9" spans="1:9" x14ac:dyDescent="0.2">
      <c r="A9" s="308" t="s">
        <v>375</v>
      </c>
      <c r="B9" s="226">
        <v>0.5</v>
      </c>
      <c r="C9" s="173"/>
      <c r="D9" s="173"/>
      <c r="E9" s="173"/>
      <c r="F9" s="173"/>
      <c r="G9" s="173"/>
      <c r="H9" s="173"/>
      <c r="I9" s="173"/>
    </row>
    <row r="10" spans="1:9" x14ac:dyDescent="0.2">
      <c r="A10" s="308" t="s">
        <v>376</v>
      </c>
      <c r="B10" s="226">
        <v>0.5</v>
      </c>
      <c r="C10" s="173"/>
      <c r="D10" s="173"/>
      <c r="E10" s="173"/>
      <c r="F10" s="173"/>
      <c r="G10" s="173"/>
      <c r="H10" s="173"/>
      <c r="I10" s="173"/>
    </row>
    <row r="11" spans="1:9" x14ac:dyDescent="0.2">
      <c r="A11" s="174"/>
      <c r="B11" s="225"/>
    </row>
    <row r="12" spans="1:9" x14ac:dyDescent="0.2">
      <c r="A12" s="172" t="s">
        <v>302</v>
      </c>
    </row>
    <row r="13" spans="1:9" x14ac:dyDescent="0.2">
      <c r="A13" s="172"/>
    </row>
    <row r="14" spans="1:9" x14ac:dyDescent="0.2">
      <c r="A14" s="175" t="s">
        <v>377</v>
      </c>
      <c r="B14" s="175"/>
      <c r="C14" s="175"/>
      <c r="D14" s="175"/>
      <c r="E14" s="175"/>
      <c r="F14" s="175"/>
      <c r="G14" s="175"/>
      <c r="H14" s="175"/>
      <c r="I14" s="175"/>
    </row>
    <row r="15" spans="1:9" x14ac:dyDescent="0.2">
      <c r="A15" s="175" t="s">
        <v>378</v>
      </c>
      <c r="B15" s="175"/>
      <c r="C15" s="175"/>
      <c r="D15" s="175"/>
      <c r="E15" s="175"/>
      <c r="F15" s="175"/>
      <c r="G15" s="175"/>
      <c r="H15" s="175"/>
      <c r="I15" s="175"/>
    </row>
    <row r="16" spans="1:9" x14ac:dyDescent="0.2">
      <c r="A16" s="175" t="s">
        <v>379</v>
      </c>
      <c r="B16" s="175"/>
      <c r="C16" s="175"/>
      <c r="D16" s="175"/>
      <c r="E16" s="175"/>
      <c r="F16" s="175"/>
      <c r="G16" s="175"/>
      <c r="H16" s="175"/>
      <c r="I16" s="175"/>
    </row>
    <row r="17" spans="1:9" x14ac:dyDescent="0.2">
      <c r="A17" s="175"/>
      <c r="B17" s="175"/>
      <c r="C17" s="175"/>
      <c r="D17" s="175"/>
      <c r="E17" s="175"/>
      <c r="F17" s="175"/>
      <c r="G17" s="175"/>
      <c r="H17" s="175"/>
      <c r="I17" s="175"/>
    </row>
    <row r="18" spans="1:9" x14ac:dyDescent="0.2">
      <c r="A18" s="257"/>
      <c r="B18" s="173"/>
      <c r="C18" s="173"/>
      <c r="D18" s="173"/>
      <c r="E18" s="173"/>
      <c r="F18" s="173"/>
      <c r="G18" s="173"/>
      <c r="H18" s="173"/>
      <c r="I18" s="173"/>
    </row>
    <row r="19" spans="1:9" x14ac:dyDescent="0.2">
      <c r="A19" s="265"/>
      <c r="B19" s="265"/>
      <c r="C19" s="265"/>
      <c r="D19" s="265"/>
      <c r="E19" s="265"/>
      <c r="F19" s="265"/>
      <c r="G19" s="265"/>
      <c r="H19" s="265"/>
      <c r="I19" s="265"/>
    </row>
    <row r="20" spans="1:9" x14ac:dyDescent="0.2">
      <c r="A20" s="172" t="s">
        <v>303</v>
      </c>
    </row>
    <row r="21" spans="1:9" x14ac:dyDescent="0.2">
      <c r="A21" s="172"/>
    </row>
    <row r="22" spans="1:9" x14ac:dyDescent="0.2">
      <c r="A22" s="346" t="s">
        <v>326</v>
      </c>
      <c r="B22" s="346"/>
      <c r="C22" s="346"/>
      <c r="D22" s="346"/>
      <c r="E22" s="346"/>
      <c r="F22" s="346"/>
      <c r="G22" s="346"/>
      <c r="H22" s="346"/>
      <c r="I22" s="346"/>
    </row>
    <row r="23" spans="1:9" x14ac:dyDescent="0.2">
      <c r="A23" s="172"/>
    </row>
    <row r="24" spans="1:9" x14ac:dyDescent="0.2">
      <c r="A24" s="172" t="s">
        <v>304</v>
      </c>
    </row>
    <row r="25" spans="1:9" x14ac:dyDescent="0.2">
      <c r="A25" s="172"/>
    </row>
    <row r="26" spans="1:9" x14ac:dyDescent="0.2">
      <c r="A26" s="346" t="s">
        <v>333</v>
      </c>
      <c r="B26" s="346"/>
      <c r="C26" s="346"/>
      <c r="D26" s="346"/>
      <c r="E26" s="346"/>
      <c r="F26" s="346"/>
      <c r="G26" s="346"/>
      <c r="H26" s="346"/>
      <c r="I26" s="346"/>
    </row>
    <row r="28" spans="1:9" x14ac:dyDescent="0.2">
      <c r="A28" s="172" t="s">
        <v>305</v>
      </c>
    </row>
    <row r="29" spans="1:9" x14ac:dyDescent="0.2">
      <c r="A29" s="172"/>
    </row>
    <row r="30" spans="1:9" x14ac:dyDescent="0.2">
      <c r="A30" s="346" t="s">
        <v>306</v>
      </c>
      <c r="B30" s="346"/>
      <c r="C30" s="346"/>
      <c r="D30" s="346"/>
      <c r="E30" s="346"/>
      <c r="F30" s="346"/>
      <c r="G30" s="346"/>
      <c r="H30" s="346"/>
      <c r="I30" s="346"/>
    </row>
    <row r="31" spans="1:9" x14ac:dyDescent="0.2">
      <c r="A31" s="172"/>
    </row>
    <row r="32" spans="1:9" x14ac:dyDescent="0.2">
      <c r="A32" s="344" t="s">
        <v>355</v>
      </c>
      <c r="B32" s="344"/>
      <c r="C32" s="344"/>
      <c r="D32" s="344"/>
      <c r="E32" s="344"/>
      <c r="F32" s="344"/>
      <c r="G32" s="344"/>
      <c r="H32" s="344"/>
      <c r="I32" s="344"/>
    </row>
    <row r="33" spans="1:10" ht="204.75" customHeight="1" x14ac:dyDescent="0.2">
      <c r="A33" s="343" t="s">
        <v>342</v>
      </c>
      <c r="B33" s="343"/>
      <c r="C33" s="343"/>
      <c r="D33" s="343"/>
      <c r="E33" s="343"/>
      <c r="F33" s="343"/>
      <c r="G33" s="343"/>
      <c r="H33" s="343"/>
      <c r="I33" s="343"/>
      <c r="J33" s="343"/>
    </row>
    <row r="34" spans="1:10" ht="28.15" customHeight="1" x14ac:dyDescent="0.2">
      <c r="A34" s="343" t="s">
        <v>343</v>
      </c>
      <c r="B34" s="343"/>
      <c r="C34" s="343"/>
      <c r="D34" s="343"/>
      <c r="E34" s="343"/>
      <c r="F34" s="343"/>
      <c r="G34" s="343"/>
      <c r="H34" s="343"/>
      <c r="I34" s="343"/>
      <c r="J34" s="343"/>
    </row>
    <row r="35" spans="1:10" ht="25.9" customHeight="1" x14ac:dyDescent="0.2">
      <c r="A35" s="343" t="s">
        <v>344</v>
      </c>
      <c r="B35" s="343"/>
      <c r="C35" s="343"/>
      <c r="D35" s="343"/>
      <c r="E35" s="343"/>
      <c r="F35" s="343"/>
      <c r="G35" s="343"/>
      <c r="H35" s="343"/>
      <c r="I35" s="343"/>
      <c r="J35" s="343"/>
    </row>
    <row r="36" spans="1:10" x14ac:dyDescent="0.2">
      <c r="A36" s="172"/>
    </row>
    <row r="37" spans="1:10" x14ac:dyDescent="0.2">
      <c r="A37" s="172" t="s">
        <v>335</v>
      </c>
    </row>
    <row r="38" spans="1:10" x14ac:dyDescent="0.2">
      <c r="A38" s="176"/>
    </row>
    <row r="39" spans="1:10" x14ac:dyDescent="0.2">
      <c r="A39" s="347" t="s">
        <v>334</v>
      </c>
      <c r="B39" s="347"/>
      <c r="C39" s="347"/>
      <c r="D39" s="347"/>
      <c r="E39" s="347"/>
      <c r="F39" s="347"/>
      <c r="G39" s="347"/>
      <c r="H39" s="347"/>
      <c r="I39" s="347"/>
    </row>
    <row r="41" spans="1:10" ht="48" x14ac:dyDescent="0.2">
      <c r="A41" s="214"/>
      <c r="B41" s="216" t="s">
        <v>231</v>
      </c>
      <c r="C41" s="216"/>
      <c r="D41" s="216" t="s">
        <v>232</v>
      </c>
      <c r="E41" s="216"/>
      <c r="F41" s="216" t="s">
        <v>233</v>
      </c>
      <c r="G41" s="215"/>
      <c r="H41" s="216" t="s">
        <v>234</v>
      </c>
      <c r="I41" s="217"/>
      <c r="J41" s="216" t="s">
        <v>359</v>
      </c>
    </row>
    <row r="42" spans="1:10" x14ac:dyDescent="0.2">
      <c r="A42" s="218" t="s">
        <v>235</v>
      </c>
      <c r="B42" s="219"/>
      <c r="C42" s="219"/>
      <c r="D42" s="219"/>
      <c r="E42" s="219"/>
      <c r="F42" s="219"/>
      <c r="G42" s="219"/>
      <c r="H42" s="219"/>
      <c r="I42" s="219"/>
      <c r="J42" s="219"/>
    </row>
    <row r="43" spans="1:10" ht="12.75" x14ac:dyDescent="0.2">
      <c r="A43" s="220" t="s">
        <v>236</v>
      </c>
      <c r="B43" s="220">
        <v>0</v>
      </c>
      <c r="C43" s="220"/>
      <c r="D43" s="220">
        <v>0</v>
      </c>
      <c r="E43" s="220"/>
      <c r="F43" s="313">
        <v>1338095</v>
      </c>
      <c r="G43" s="220"/>
      <c r="H43" s="220">
        <v>336649.56</v>
      </c>
      <c r="I43" s="220"/>
      <c r="J43" s="220">
        <f>B43+D43+F43+H43</f>
        <v>1674744.56</v>
      </c>
    </row>
    <row r="44" spans="1:10" x14ac:dyDescent="0.2">
      <c r="A44" s="220" t="s">
        <v>237</v>
      </c>
      <c r="B44" s="220">
        <v>0</v>
      </c>
      <c r="C44" s="220"/>
      <c r="D44" s="220">
        <v>0</v>
      </c>
      <c r="E44" s="220"/>
      <c r="F44" s="220">
        <v>3050000</v>
      </c>
      <c r="G44" s="220"/>
      <c r="H44" s="220">
        <v>0</v>
      </c>
      <c r="I44" s="220"/>
      <c r="J44" s="220">
        <f t="shared" ref="J44:J45" si="0">B44+D44+F44+H44</f>
        <v>3050000</v>
      </c>
    </row>
    <row r="45" spans="1:10" x14ac:dyDescent="0.2">
      <c r="A45" s="220" t="s">
        <v>238</v>
      </c>
      <c r="B45" s="220">
        <v>0</v>
      </c>
      <c r="C45" s="220"/>
      <c r="D45" s="220">
        <v>0</v>
      </c>
      <c r="E45" s="220"/>
      <c r="F45" s="220">
        <v>0</v>
      </c>
      <c r="G45" s="220"/>
      <c r="H45" s="220">
        <v>0</v>
      </c>
      <c r="I45" s="220"/>
      <c r="J45" s="220">
        <f t="shared" si="0"/>
        <v>0</v>
      </c>
    </row>
    <row r="46" spans="1:10" ht="12.75" thickBot="1" x14ac:dyDescent="0.25">
      <c r="A46" s="220" t="s">
        <v>239</v>
      </c>
      <c r="B46" s="221">
        <f>SUM(B43:B45)</f>
        <v>0</v>
      </c>
      <c r="C46" s="222"/>
      <c r="D46" s="221">
        <f>SUM(D43:D45)</f>
        <v>0</v>
      </c>
      <c r="E46" s="222"/>
      <c r="F46" s="221">
        <f>SUM(F43:F45)</f>
        <v>4388095</v>
      </c>
      <c r="G46" s="220"/>
      <c r="H46" s="221">
        <f>SUM(H43:H45)</f>
        <v>336649.56</v>
      </c>
      <c r="I46" s="220"/>
      <c r="J46" s="221">
        <f>SUM(J43:J45)</f>
        <v>4724744.5600000005</v>
      </c>
    </row>
    <row r="47" spans="1:10" ht="12.75" thickTop="1" x14ac:dyDescent="0.2">
      <c r="A47" s="220"/>
      <c r="B47" s="222"/>
      <c r="C47" s="222"/>
      <c r="D47" s="222"/>
      <c r="E47" s="222"/>
      <c r="F47" s="222"/>
      <c r="G47" s="220"/>
      <c r="H47" s="222"/>
      <c r="I47" s="220"/>
      <c r="J47" s="222"/>
    </row>
    <row r="48" spans="1:10" x14ac:dyDescent="0.2">
      <c r="A48" s="218" t="s">
        <v>240</v>
      </c>
      <c r="B48" s="220"/>
      <c r="C48" s="220"/>
      <c r="D48" s="220"/>
      <c r="E48" s="220"/>
      <c r="F48" s="220"/>
      <c r="G48" s="220"/>
      <c r="H48" s="220"/>
      <c r="I48" s="220"/>
      <c r="J48" s="220"/>
    </row>
    <row r="49" spans="1:10" x14ac:dyDescent="0.2">
      <c r="A49" s="220" t="s">
        <v>236</v>
      </c>
      <c r="B49" s="220">
        <v>0</v>
      </c>
      <c r="C49" s="220"/>
      <c r="D49" s="220">
        <v>0</v>
      </c>
      <c r="E49" s="220"/>
      <c r="F49" s="220">
        <v>267619</v>
      </c>
      <c r="G49" s="220"/>
      <c r="H49" s="220">
        <v>67329</v>
      </c>
      <c r="I49" s="220"/>
      <c r="J49" s="220">
        <f>B49+D49+F49+H49</f>
        <v>334948</v>
      </c>
    </row>
    <row r="50" spans="1:10" x14ac:dyDescent="0.2">
      <c r="A50" s="220" t="s">
        <v>237</v>
      </c>
      <c r="B50" s="220">
        <v>0</v>
      </c>
      <c r="C50" s="220"/>
      <c r="D50" s="220">
        <v>0</v>
      </c>
      <c r="E50" s="220">
        <v>5057</v>
      </c>
      <c r="F50" s="220">
        <v>228750</v>
      </c>
      <c r="G50" s="220"/>
      <c r="H50" s="220">
        <v>0</v>
      </c>
      <c r="I50" s="220"/>
      <c r="J50" s="220">
        <f t="shared" ref="J50:J51" si="1">B50+D50+F50+H50</f>
        <v>228750</v>
      </c>
    </row>
    <row r="51" spans="1:10" x14ac:dyDescent="0.2">
      <c r="A51" s="220" t="s">
        <v>238</v>
      </c>
      <c r="B51" s="220">
        <v>0</v>
      </c>
      <c r="C51" s="220"/>
      <c r="D51" s="220">
        <v>0</v>
      </c>
      <c r="E51" s="220"/>
      <c r="F51" s="220">
        <v>0</v>
      </c>
      <c r="G51" s="220"/>
      <c r="H51" s="220">
        <v>0</v>
      </c>
      <c r="I51" s="220"/>
      <c r="J51" s="220">
        <f t="shared" si="1"/>
        <v>0</v>
      </c>
    </row>
    <row r="52" spans="1:10" ht="12.75" thickBot="1" x14ac:dyDescent="0.25">
      <c r="A52" s="220" t="s">
        <v>239</v>
      </c>
      <c r="B52" s="221">
        <f>SUM(B49:B51)</f>
        <v>0</v>
      </c>
      <c r="C52" s="222"/>
      <c r="D52" s="221">
        <f>SUM(D49:D51)</f>
        <v>0</v>
      </c>
      <c r="E52" s="222"/>
      <c r="F52" s="221">
        <f>SUM(F49:F51)</f>
        <v>496369</v>
      </c>
      <c r="G52" s="220"/>
      <c r="H52" s="221">
        <f>SUM(H49:H51)</f>
        <v>67329</v>
      </c>
      <c r="I52" s="220"/>
      <c r="J52" s="221">
        <f>SUM(J49:J51)</f>
        <v>563698</v>
      </c>
    </row>
    <row r="53" spans="1:10" ht="12.75" thickTop="1" x14ac:dyDescent="0.2">
      <c r="A53" s="220"/>
      <c r="B53" s="220"/>
      <c r="C53" s="220"/>
      <c r="D53" s="220"/>
      <c r="E53" s="220"/>
      <c r="F53" s="220"/>
      <c r="G53" s="220"/>
      <c r="H53" s="220"/>
      <c r="I53" s="220"/>
      <c r="J53" s="220"/>
    </row>
    <row r="54" spans="1:10" x14ac:dyDescent="0.2">
      <c r="A54" s="218" t="s">
        <v>241</v>
      </c>
      <c r="B54" s="220">
        <f>+B43-B49</f>
        <v>0</v>
      </c>
      <c r="C54" s="220"/>
      <c r="D54" s="220">
        <f>+D43-D49</f>
        <v>0</v>
      </c>
      <c r="E54" s="220"/>
      <c r="F54" s="220">
        <f>+F43-F49</f>
        <v>1070476</v>
      </c>
      <c r="G54" s="220"/>
      <c r="H54" s="220">
        <f>+H43-H49</f>
        <v>269320.56</v>
      </c>
      <c r="I54" s="220"/>
      <c r="J54" s="220">
        <f>B54+D54+F54+H54</f>
        <v>1339796.56</v>
      </c>
    </row>
    <row r="55" spans="1:10" ht="12.75" thickBot="1" x14ac:dyDescent="0.25">
      <c r="A55" s="218" t="s">
        <v>242</v>
      </c>
      <c r="B55" s="221">
        <f>+B46-B52</f>
        <v>0</v>
      </c>
      <c r="C55" s="222"/>
      <c r="D55" s="221">
        <f>+D46-D52</f>
        <v>0</v>
      </c>
      <c r="E55" s="222"/>
      <c r="F55" s="221">
        <f>+F46-F52</f>
        <v>3891726</v>
      </c>
      <c r="G55" s="220"/>
      <c r="H55" s="221">
        <f>+H46-H52</f>
        <v>269320.56</v>
      </c>
      <c r="I55" s="220"/>
      <c r="J55" s="221">
        <f>+J46-J52</f>
        <v>4161046.5600000005</v>
      </c>
    </row>
    <row r="56" spans="1:10" ht="12.75" thickTop="1" x14ac:dyDescent="0.2">
      <c r="A56" s="172"/>
    </row>
    <row r="57" spans="1:10" x14ac:dyDescent="0.2">
      <c r="A57" s="172"/>
    </row>
    <row r="58" spans="1:10" x14ac:dyDescent="0.2">
      <c r="A58" s="344" t="s">
        <v>380</v>
      </c>
      <c r="B58" s="344"/>
      <c r="C58" s="344"/>
      <c r="D58" s="344"/>
      <c r="E58" s="344"/>
      <c r="F58" s="344"/>
      <c r="G58" s="344"/>
      <c r="H58" s="344"/>
      <c r="I58" s="344"/>
    </row>
    <row r="59" spans="1:10" x14ac:dyDescent="0.2">
      <c r="A59" s="176"/>
    </row>
    <row r="60" spans="1:10" x14ac:dyDescent="0.2">
      <c r="A60" s="177" t="s">
        <v>321</v>
      </c>
      <c r="B60" s="177"/>
      <c r="C60" s="177"/>
      <c r="D60" s="177"/>
      <c r="E60" s="177"/>
      <c r="F60" s="177"/>
      <c r="G60" s="177"/>
      <c r="H60" s="177"/>
      <c r="I60" s="177"/>
    </row>
    <row r="61" spans="1:10" x14ac:dyDescent="0.2">
      <c r="A61" s="173" t="s">
        <v>327</v>
      </c>
      <c r="B61" s="177"/>
      <c r="C61" s="177"/>
      <c r="D61" s="177"/>
      <c r="E61" s="177"/>
      <c r="F61" s="177"/>
      <c r="G61" s="177"/>
      <c r="H61" s="177"/>
      <c r="I61" s="177"/>
    </row>
    <row r="62" spans="1:10" x14ac:dyDescent="0.2">
      <c r="A62" s="263"/>
      <c r="B62" s="264"/>
      <c r="C62" s="264"/>
      <c r="D62" s="264"/>
      <c r="E62" s="264"/>
      <c r="F62" s="264"/>
      <c r="G62" s="264"/>
      <c r="H62" s="264"/>
      <c r="I62" s="264"/>
    </row>
    <row r="63" spans="1:10" ht="12.75" thickBot="1" x14ac:dyDescent="0.25">
      <c r="A63" s="174"/>
      <c r="B63" s="178" t="s">
        <v>287</v>
      </c>
      <c r="C63" s="179"/>
      <c r="D63" s="180" t="s">
        <v>288</v>
      </c>
      <c r="E63" s="181"/>
    </row>
    <row r="64" spans="1:10" ht="12.75" thickTop="1" x14ac:dyDescent="0.2">
      <c r="A64" s="174" t="s">
        <v>289</v>
      </c>
      <c r="B64" s="182">
        <v>1335180</v>
      </c>
      <c r="C64" s="182"/>
      <c r="D64" s="182">
        <v>4401725</v>
      </c>
      <c r="E64" s="183"/>
    </row>
    <row r="65" spans="1:9" ht="12.75" thickBot="1" x14ac:dyDescent="0.25">
      <c r="A65" s="174" t="s">
        <v>307</v>
      </c>
      <c r="B65" s="182">
        <v>5192264</v>
      </c>
      <c r="C65" s="182"/>
      <c r="D65" s="182">
        <v>13959318.67</v>
      </c>
      <c r="E65" s="183"/>
    </row>
    <row r="66" spans="1:9" ht="12.75" thickBot="1" x14ac:dyDescent="0.25">
      <c r="A66" s="172" t="s">
        <v>217</v>
      </c>
      <c r="B66" s="184">
        <f>SUM(B64:B65)</f>
        <v>6527444</v>
      </c>
      <c r="C66" s="185"/>
      <c r="D66" s="184">
        <f>SUM(D64:D65)</f>
        <v>18361043.670000002</v>
      </c>
      <c r="E66" s="186"/>
    </row>
    <row r="67" spans="1:9" ht="12.75" thickTop="1" x14ac:dyDescent="0.2">
      <c r="A67" s="174"/>
    </row>
    <row r="68" spans="1:9" x14ac:dyDescent="0.2">
      <c r="A68" s="175" t="s">
        <v>323</v>
      </c>
      <c r="B68" s="175"/>
      <c r="C68" s="175"/>
      <c r="D68" s="175"/>
      <c r="E68" s="175"/>
      <c r="F68" s="175"/>
      <c r="G68" s="175"/>
      <c r="H68" s="175"/>
      <c r="I68" s="175"/>
    </row>
    <row r="69" spans="1:9" x14ac:dyDescent="0.2">
      <c r="A69" s="175" t="s">
        <v>322</v>
      </c>
      <c r="B69" s="175"/>
      <c r="C69" s="175"/>
      <c r="D69" s="175"/>
      <c r="E69" s="175"/>
      <c r="F69" s="175"/>
      <c r="G69" s="175"/>
      <c r="H69" s="175"/>
      <c r="I69" s="175"/>
    </row>
    <row r="70" spans="1:9" x14ac:dyDescent="0.2">
      <c r="A70" s="172"/>
    </row>
    <row r="71" spans="1:9" x14ac:dyDescent="0.2">
      <c r="A71" s="223" t="s">
        <v>308</v>
      </c>
      <c r="B71" s="223"/>
      <c r="C71" s="223"/>
      <c r="D71" s="223"/>
      <c r="E71" s="223"/>
      <c r="F71" s="223"/>
      <c r="G71" s="223"/>
      <c r="H71" s="223"/>
      <c r="I71" s="223"/>
    </row>
    <row r="72" spans="1:9" x14ac:dyDescent="0.2">
      <c r="A72" s="174"/>
    </row>
    <row r="73" spans="1:9" x14ac:dyDescent="0.2">
      <c r="A73" s="223" t="s">
        <v>336</v>
      </c>
      <c r="B73" s="223"/>
      <c r="C73" s="223"/>
      <c r="D73" s="223"/>
      <c r="E73" s="223"/>
      <c r="F73" s="223"/>
      <c r="G73" s="223"/>
      <c r="H73" s="223"/>
      <c r="I73" s="223"/>
    </row>
    <row r="74" spans="1:9" ht="12.75" thickBot="1" x14ac:dyDescent="0.25">
      <c r="A74" s="174"/>
      <c r="B74" s="178" t="s">
        <v>287</v>
      </c>
      <c r="C74" s="179"/>
      <c r="D74" s="180" t="s">
        <v>288</v>
      </c>
      <c r="E74" s="179"/>
    </row>
    <row r="75" spans="1:9" ht="12.75" thickTop="1" x14ac:dyDescent="0.2">
      <c r="A75" s="174" t="s">
        <v>356</v>
      </c>
      <c r="B75" s="185">
        <v>0</v>
      </c>
      <c r="C75" s="185"/>
      <c r="D75" s="185">
        <v>0</v>
      </c>
      <c r="E75" s="185"/>
    </row>
    <row r="76" spans="1:9" ht="12.75" thickBot="1" x14ac:dyDescent="0.25"/>
    <row r="77" spans="1:9" ht="12.75" thickBot="1" x14ac:dyDescent="0.25">
      <c r="A77" s="172" t="s">
        <v>217</v>
      </c>
      <c r="B77" s="187">
        <f>SUM(B75:B76)</f>
        <v>0</v>
      </c>
      <c r="C77" s="185"/>
      <c r="D77" s="187">
        <f>SUM(D75:D76)</f>
        <v>0</v>
      </c>
      <c r="E77" s="185"/>
    </row>
    <row r="78" spans="1:9" ht="12.75" thickTop="1" x14ac:dyDescent="0.2">
      <c r="A78" s="174"/>
    </row>
    <row r="79" spans="1:9" x14ac:dyDescent="0.2">
      <c r="A79" s="223" t="s">
        <v>309</v>
      </c>
      <c r="B79" s="223"/>
      <c r="C79" s="223"/>
      <c r="D79" s="223"/>
      <c r="E79" s="223"/>
      <c r="F79" s="223"/>
      <c r="G79" s="223"/>
      <c r="H79" s="223"/>
      <c r="I79" s="223"/>
    </row>
    <row r="80" spans="1:9" ht="12.75" thickBot="1" x14ac:dyDescent="0.25">
      <c r="A80" s="174"/>
      <c r="B80" s="178" t="s">
        <v>287</v>
      </c>
      <c r="C80" s="179"/>
      <c r="D80" s="180" t="s">
        <v>288</v>
      </c>
      <c r="E80" s="179"/>
    </row>
    <row r="81" spans="1:9" ht="12.75" thickTop="1" x14ac:dyDescent="0.2">
      <c r="A81" s="174" t="s">
        <v>337</v>
      </c>
      <c r="B81" s="188">
        <v>0</v>
      </c>
      <c r="C81" s="188"/>
      <c r="D81" s="189">
        <v>540410</v>
      </c>
      <c r="E81" s="179"/>
    </row>
    <row r="82" spans="1:9" ht="12.75" thickBot="1" x14ac:dyDescent="0.25">
      <c r="A82" s="174" t="s">
        <v>310</v>
      </c>
      <c r="B82" s="190">
        <v>0</v>
      </c>
      <c r="C82" s="190"/>
      <c r="D82" s="190">
        <v>0</v>
      </c>
      <c r="E82" s="191"/>
    </row>
    <row r="83" spans="1:9" ht="12.75" thickBot="1" x14ac:dyDescent="0.25">
      <c r="A83" s="172" t="s">
        <v>217</v>
      </c>
      <c r="B83" s="192">
        <f>SUM(B81:B82)</f>
        <v>0</v>
      </c>
      <c r="C83" s="193"/>
      <c r="D83" s="192">
        <f>SUM(D81:D82)</f>
        <v>540410</v>
      </c>
      <c r="E83" s="194"/>
    </row>
    <row r="84" spans="1:9" ht="12.75" thickTop="1" x14ac:dyDescent="0.2">
      <c r="A84" s="174"/>
    </row>
    <row r="85" spans="1:9" x14ac:dyDescent="0.2">
      <c r="A85" s="172"/>
    </row>
    <row r="86" spans="1:9" x14ac:dyDescent="0.2">
      <c r="A86" s="344" t="s">
        <v>338</v>
      </c>
      <c r="B86" s="344"/>
      <c r="C86" s="344"/>
      <c r="D86" s="344"/>
      <c r="E86" s="344"/>
      <c r="F86" s="344"/>
      <c r="G86" s="344"/>
      <c r="H86" s="344"/>
      <c r="I86" s="344"/>
    </row>
    <row r="87" spans="1:9" ht="12.75" thickBot="1" x14ac:dyDescent="0.25">
      <c r="B87" s="178" t="s">
        <v>287</v>
      </c>
      <c r="C87" s="179"/>
      <c r="D87" s="180" t="s">
        <v>288</v>
      </c>
      <c r="E87" s="197"/>
      <c r="F87" s="197"/>
      <c r="G87" s="197"/>
    </row>
    <row r="88" spans="1:9" ht="12.75" thickTop="1" x14ac:dyDescent="0.2">
      <c r="A88" s="174" t="s">
        <v>311</v>
      </c>
      <c r="B88" s="198">
        <v>25551338</v>
      </c>
      <c r="C88" s="198"/>
      <c r="D88" s="189">
        <v>13709783</v>
      </c>
      <c r="E88" s="186"/>
      <c r="F88" s="199"/>
      <c r="G88" s="199"/>
    </row>
    <row r="89" spans="1:9" x14ac:dyDescent="0.2">
      <c r="A89" s="174" t="s">
        <v>339</v>
      </c>
      <c r="B89" s="198">
        <v>0</v>
      </c>
      <c r="C89" s="198"/>
      <c r="D89" s="189">
        <v>0</v>
      </c>
      <c r="E89" s="186"/>
      <c r="F89" s="199"/>
      <c r="G89" s="199"/>
    </row>
    <row r="90" spans="1:9" x14ac:dyDescent="0.2">
      <c r="A90" s="258" t="s">
        <v>328</v>
      </c>
      <c r="B90" s="198">
        <v>405747</v>
      </c>
      <c r="C90" s="198"/>
      <c r="D90" s="189">
        <v>351850</v>
      </c>
      <c r="E90" s="186"/>
      <c r="F90" s="199"/>
      <c r="G90" s="199"/>
    </row>
    <row r="91" spans="1:9" x14ac:dyDescent="0.2">
      <c r="A91" s="174" t="s">
        <v>86</v>
      </c>
      <c r="B91" s="198">
        <v>277206</v>
      </c>
      <c r="C91" s="198"/>
      <c r="D91" s="189">
        <v>1991313</v>
      </c>
      <c r="E91" s="186"/>
      <c r="F91" s="199"/>
      <c r="G91" s="199"/>
    </row>
    <row r="92" spans="1:9" ht="12.75" thickBot="1" x14ac:dyDescent="0.25">
      <c r="A92" s="174" t="s">
        <v>340</v>
      </c>
      <c r="B92" s="198">
        <v>0</v>
      </c>
      <c r="C92" s="198"/>
      <c r="D92" s="189">
        <v>0</v>
      </c>
      <c r="E92" s="186"/>
      <c r="F92" s="199"/>
      <c r="G92" s="199"/>
    </row>
    <row r="93" spans="1:9" ht="12.75" thickBot="1" x14ac:dyDescent="0.25">
      <c r="A93" s="172" t="s">
        <v>217</v>
      </c>
      <c r="B93" s="259">
        <f>SUM(B88:B92)</f>
        <v>26234291</v>
      </c>
      <c r="C93" s="260"/>
      <c r="D93" s="259">
        <f>SUM(D88:D92)</f>
        <v>16052946</v>
      </c>
      <c r="E93" s="200"/>
      <c r="F93" s="200"/>
      <c r="G93" s="200"/>
    </row>
    <row r="94" spans="1:9" ht="12.75" thickTop="1" x14ac:dyDescent="0.2">
      <c r="A94" s="199"/>
      <c r="B94" s="199"/>
      <c r="C94" s="199"/>
      <c r="D94" s="199"/>
      <c r="E94" s="199"/>
      <c r="F94" s="199"/>
      <c r="G94" s="199"/>
    </row>
    <row r="95" spans="1:9" x14ac:dyDescent="0.2">
      <c r="A95" s="175" t="s">
        <v>329</v>
      </c>
      <c r="B95" s="175"/>
      <c r="C95" s="175"/>
      <c r="D95" s="175"/>
      <c r="E95" s="175"/>
      <c r="F95" s="175"/>
      <c r="G95" s="175"/>
      <c r="H95" s="175"/>
      <c r="I95" s="175"/>
    </row>
    <row r="96" spans="1:9" x14ac:dyDescent="0.2">
      <c r="A96" s="172"/>
    </row>
    <row r="97" spans="1:9" x14ac:dyDescent="0.2">
      <c r="A97" s="172"/>
    </row>
    <row r="98" spans="1:9" x14ac:dyDescent="0.2">
      <c r="A98" s="172" t="s">
        <v>312</v>
      </c>
    </row>
    <row r="99" spans="1:9" x14ac:dyDescent="0.2">
      <c r="A99" s="174"/>
    </row>
    <row r="100" spans="1:9" x14ac:dyDescent="0.2">
      <c r="A100" s="346" t="s">
        <v>313</v>
      </c>
      <c r="B100" s="346"/>
      <c r="C100" s="346"/>
      <c r="D100" s="346"/>
      <c r="E100" s="346"/>
      <c r="F100" s="346"/>
      <c r="G100" s="346"/>
      <c r="H100" s="346"/>
      <c r="I100" s="346"/>
    </row>
    <row r="101" spans="1:9" ht="12.75" thickBot="1" x14ac:dyDescent="0.25">
      <c r="B101" s="178" t="s">
        <v>287</v>
      </c>
      <c r="C101" s="179"/>
      <c r="D101" s="180" t="s">
        <v>288</v>
      </c>
      <c r="E101" s="201"/>
    </row>
    <row r="102" spans="1:9" ht="12.75" thickTop="1" x14ac:dyDescent="0.2">
      <c r="A102" s="202" t="s">
        <v>314</v>
      </c>
      <c r="B102" s="227"/>
      <c r="C102" s="227"/>
      <c r="D102" s="227"/>
      <c r="E102" s="182"/>
    </row>
    <row r="103" spans="1:9" x14ac:dyDescent="0.2">
      <c r="A103" s="202" t="s">
        <v>315</v>
      </c>
      <c r="B103" s="227"/>
      <c r="C103" s="227"/>
      <c r="D103" s="227"/>
      <c r="E103" s="182"/>
    </row>
    <row r="104" spans="1:9" x14ac:dyDescent="0.2">
      <c r="A104" s="202" t="s">
        <v>341</v>
      </c>
      <c r="B104" s="227">
        <v>277206</v>
      </c>
      <c r="C104" s="227"/>
      <c r="D104" s="227">
        <v>1919313</v>
      </c>
      <c r="E104" s="182"/>
    </row>
    <row r="105" spans="1:9" ht="12.75" thickBot="1" x14ac:dyDescent="0.25">
      <c r="A105" s="202" t="s">
        <v>357</v>
      </c>
      <c r="B105" s="227">
        <v>0</v>
      </c>
      <c r="C105" s="227"/>
      <c r="D105" s="228"/>
      <c r="E105" s="182"/>
    </row>
    <row r="106" spans="1:9" ht="12.75" thickBot="1" x14ac:dyDescent="0.25">
      <c r="A106" s="203" t="s">
        <v>217</v>
      </c>
      <c r="B106" s="261">
        <f>SUM(B102:B105)</f>
        <v>277206</v>
      </c>
      <c r="C106" s="229"/>
      <c r="D106" s="262">
        <f>SUM(D102:D105)</f>
        <v>1919313</v>
      </c>
      <c r="E106" s="182"/>
    </row>
    <row r="107" spans="1:9" x14ac:dyDescent="0.2">
      <c r="A107" s="199"/>
      <c r="B107" s="199"/>
      <c r="C107" s="199"/>
      <c r="D107" s="199"/>
      <c r="E107" s="199"/>
    </row>
    <row r="108" spans="1:9" x14ac:dyDescent="0.2">
      <c r="A108" s="346" t="s">
        <v>316</v>
      </c>
      <c r="B108" s="346"/>
      <c r="C108" s="346"/>
      <c r="D108" s="346"/>
      <c r="E108" s="346"/>
      <c r="F108" s="346"/>
      <c r="G108" s="346"/>
      <c r="H108" s="346"/>
      <c r="I108" s="346"/>
    </row>
    <row r="109" spans="1:9" x14ac:dyDescent="0.2">
      <c r="A109" s="174"/>
    </row>
    <row r="110" spans="1:9" x14ac:dyDescent="0.2">
      <c r="A110" s="174"/>
    </row>
    <row r="111" spans="1:9" x14ac:dyDescent="0.2">
      <c r="A111" s="174" t="s">
        <v>317</v>
      </c>
    </row>
    <row r="112" spans="1:9" x14ac:dyDescent="0.2">
      <c r="A112" s="175" t="s">
        <v>318</v>
      </c>
      <c r="B112" s="175"/>
      <c r="C112" s="175"/>
      <c r="D112" s="175"/>
      <c r="E112" s="175"/>
      <c r="F112" s="175"/>
      <c r="G112" s="175"/>
      <c r="H112" s="175"/>
      <c r="I112" s="175"/>
    </row>
    <row r="113" spans="1:6" ht="12.75" thickBot="1" x14ac:dyDescent="0.25">
      <c r="A113" s="174"/>
      <c r="B113" s="178" t="s">
        <v>287</v>
      </c>
      <c r="C113" s="179"/>
      <c r="D113" s="180" t="s">
        <v>288</v>
      </c>
      <c r="E113" s="179"/>
    </row>
    <row r="114" spans="1:6" ht="12.75" thickTop="1" x14ac:dyDescent="0.2">
      <c r="A114" s="174" t="s">
        <v>319</v>
      </c>
      <c r="B114" s="182">
        <f>-Performanca!B22</f>
        <v>6914753</v>
      </c>
      <c r="C114" s="182"/>
      <c r="D114" s="182">
        <f>-Performanca!D22</f>
        <v>3703040</v>
      </c>
      <c r="E114" s="182"/>
    </row>
    <row r="115" spans="1:6" ht="12.75" thickBot="1" x14ac:dyDescent="0.25">
      <c r="A115" s="174" t="s">
        <v>320</v>
      </c>
      <c r="B115" s="182">
        <f>-Performanca!B23</f>
        <v>1234761</v>
      </c>
      <c r="C115" s="182"/>
      <c r="D115" s="182">
        <f>-Performanca!D23</f>
        <v>449410</v>
      </c>
      <c r="E115" s="182"/>
    </row>
    <row r="116" spans="1:6" ht="12.75" thickBot="1" x14ac:dyDescent="0.25">
      <c r="A116" s="172" t="s">
        <v>217</v>
      </c>
      <c r="B116" s="196">
        <f>SUM(B114:B115)</f>
        <v>8149514</v>
      </c>
      <c r="C116" s="195"/>
      <c r="D116" s="196">
        <f t="shared" ref="D116" si="2">SUM(D114:D115)</f>
        <v>4152450</v>
      </c>
      <c r="E116" s="195"/>
    </row>
    <row r="117" spans="1:6" ht="12.75" thickTop="1" x14ac:dyDescent="0.2">
      <c r="A117" s="172"/>
    </row>
    <row r="118" spans="1:6" ht="12.75" thickBot="1" x14ac:dyDescent="0.25">
      <c r="A118" s="206" t="s">
        <v>290</v>
      </c>
      <c r="B118" s="207" t="s">
        <v>291</v>
      </c>
      <c r="C118" s="208"/>
      <c r="D118" s="207" t="s">
        <v>292</v>
      </c>
    </row>
    <row r="119" spans="1:6" ht="12.75" thickTop="1" x14ac:dyDescent="0.2">
      <c r="A119" s="206" t="s">
        <v>293</v>
      </c>
      <c r="B119" s="209">
        <v>8</v>
      </c>
      <c r="C119" s="210"/>
      <c r="D119" s="209">
        <v>8</v>
      </c>
    </row>
    <row r="120" spans="1:6" ht="12.75" thickBot="1" x14ac:dyDescent="0.25">
      <c r="A120" s="211" t="s">
        <v>217</v>
      </c>
      <c r="B120" s="212">
        <f>SUM(B119:B119)</f>
        <v>8</v>
      </c>
      <c r="C120" s="213"/>
      <c r="D120" s="212">
        <v>8</v>
      </c>
    </row>
    <row r="121" spans="1:6" ht="12.75" thickTop="1" x14ac:dyDescent="0.2">
      <c r="A121" s="172"/>
    </row>
    <row r="122" spans="1:6" x14ac:dyDescent="0.2">
      <c r="A122" s="172"/>
    </row>
    <row r="123" spans="1:6" x14ac:dyDescent="0.2">
      <c r="A123" s="204" t="s">
        <v>381</v>
      </c>
      <c r="D123" s="345" t="s">
        <v>382</v>
      </c>
      <c r="E123" s="345"/>
      <c r="F123" s="345"/>
    </row>
    <row r="124" spans="1:6" x14ac:dyDescent="0.2">
      <c r="A124" s="205" t="s">
        <v>383</v>
      </c>
      <c r="D124" s="345" t="s">
        <v>384</v>
      </c>
      <c r="E124" s="345"/>
      <c r="F124" s="345"/>
    </row>
  </sheetData>
  <mergeCells count="17">
    <mergeCell ref="A1:I1"/>
    <mergeCell ref="A3:I3"/>
    <mergeCell ref="A8:I8"/>
    <mergeCell ref="A26:I26"/>
    <mergeCell ref="A30:I30"/>
    <mergeCell ref="A22:I22"/>
    <mergeCell ref="A35:J35"/>
    <mergeCell ref="A32:I32"/>
    <mergeCell ref="D123:F123"/>
    <mergeCell ref="D124:F124"/>
    <mergeCell ref="A33:J33"/>
    <mergeCell ref="A34:J34"/>
    <mergeCell ref="A100:I100"/>
    <mergeCell ref="A108:I108"/>
    <mergeCell ref="A58:I58"/>
    <mergeCell ref="A86:I86"/>
    <mergeCell ref="A39:I39"/>
  </mergeCells>
  <pageMargins left="0.70866141732283472" right="0.31496062992125984" top="0.74803149606299213" bottom="0.74803149606299213"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Kapaku</vt:lpstr>
      <vt:lpstr>Pozicioni</vt:lpstr>
      <vt:lpstr>Performanca</vt:lpstr>
      <vt:lpstr>TeArdhuraGjitheperfshirese</vt:lpstr>
      <vt:lpstr>CASH-Flow</vt:lpstr>
      <vt:lpstr>Kapitali</vt:lpstr>
      <vt:lpstr>AQT</vt:lpstr>
      <vt:lpstr>Shenime1</vt:lpstr>
      <vt:lpstr>Shenime2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2020-06-12T11:59:58Z</cp:lastPrinted>
  <dcterms:created xsi:type="dcterms:W3CDTF">2014-06-06T07:01:13Z</dcterms:created>
  <dcterms:modified xsi:type="dcterms:W3CDTF">2020-07-29T04:39:09Z</dcterms:modified>
</cp:coreProperties>
</file>