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575" windowHeight="12210"/>
  </bookViews>
  <sheets>
    <sheet name="Aktivi" sheetId="1" r:id="rId1"/>
    <sheet name="Pasivi" sheetId="2" r:id="rId2"/>
    <sheet name="PASH" sheetId="3" r:id="rId3"/>
    <sheet name="Flukset" sheetId="4" r:id="rId4"/>
    <sheet name="Kapitali" sheetId="5" r:id="rId5"/>
  </sheets>
  <externalReferences>
    <externalReference r:id="rId6"/>
  </externalReferences>
  <calcPr calcId="124519"/>
</workbook>
</file>

<file path=xl/calcChain.xml><?xml version="1.0" encoding="utf-8"?>
<calcChain xmlns="http://schemas.openxmlformats.org/spreadsheetml/2006/main">
  <c r="G15" i="5"/>
  <c r="F13"/>
  <c r="G13" s="1"/>
  <c r="G12"/>
  <c r="F10"/>
  <c r="E10"/>
  <c r="E16" s="1"/>
  <c r="D10"/>
  <c r="D16" s="1"/>
  <c r="C10"/>
  <c r="C16" s="1"/>
  <c r="B10"/>
  <c r="B16" s="1"/>
  <c r="G8"/>
  <c r="G7"/>
  <c r="G6"/>
  <c r="G5"/>
  <c r="G4"/>
  <c r="G10" s="1"/>
  <c r="XFC39" i="4"/>
  <c r="F29" i="3"/>
  <c r="F16" i="5" l="1"/>
  <c r="G16"/>
  <c r="C44" i="2"/>
  <c r="C52" i="1"/>
</calcChain>
</file>

<file path=xl/sharedStrings.xml><?xml version="1.0" encoding="utf-8"?>
<sst xmlns="http://schemas.openxmlformats.org/spreadsheetml/2006/main" count="200" uniqueCount="164">
  <si>
    <t xml:space="preserve">             A K T I V E T</t>
  </si>
  <si>
    <t>Shenime</t>
  </si>
  <si>
    <t>31.12.2013</t>
  </si>
  <si>
    <t>31.12.2012</t>
  </si>
  <si>
    <t>Mjetet Monetare</t>
  </si>
  <si>
    <t>Derivate dhe Aktive Financiare te mbajtur per tregtim</t>
  </si>
  <si>
    <t xml:space="preserve"> Derivatet</t>
  </si>
  <si>
    <t xml:space="preserve"> Aktivet e mbajtur per tregtim</t>
  </si>
  <si>
    <t>Totali</t>
  </si>
  <si>
    <t>Aktive te tjera Financiare afatshkurter</t>
  </si>
  <si>
    <t xml:space="preserve"> Llogari kerkesa te arketueshme</t>
  </si>
  <si>
    <t xml:space="preserve"> Llogari kerkesa te tjera te arketueshme</t>
  </si>
  <si>
    <t xml:space="preserve"> Instrumente te tjera borxhi</t>
  </si>
  <si>
    <t xml:space="preserve"> Investime te tjera financiare</t>
  </si>
  <si>
    <t>Inventari</t>
  </si>
  <si>
    <t xml:space="preserve"> Lendet e para</t>
  </si>
  <si>
    <t xml:space="preserve"> Prodhimi ne proces</t>
  </si>
  <si>
    <t xml:space="preserve"> Produkte te gatshme</t>
  </si>
  <si>
    <t xml:space="preserve"> Mallra (libra)</t>
  </si>
  <si>
    <t xml:space="preserve"> Inventar I Imet</t>
  </si>
  <si>
    <t xml:space="preserve"> Parapagesat per furnizime</t>
  </si>
  <si>
    <t>Aktive Biologjike afatshkurter</t>
  </si>
  <si>
    <t>Aktive Afatshkurtra te mbajtur per shitje</t>
  </si>
  <si>
    <t>Parapagime dhe shpenzime te shtyra</t>
  </si>
  <si>
    <t>Total i Aktiveve Afatshkurtra</t>
  </si>
  <si>
    <t>Aktive Afatgjata</t>
  </si>
  <si>
    <t>Investime financiare afatgjata</t>
  </si>
  <si>
    <t>Aksione dhe pjesemarrje te tjera ne njesi te kontrolluara</t>
  </si>
  <si>
    <t>Aksione dhe investime te tjera ne pjesemarrje</t>
  </si>
  <si>
    <t>Aksione dhe letra te tjera me vlere</t>
  </si>
  <si>
    <t>Llogari kerkese te arketueshme</t>
  </si>
  <si>
    <t>Aktive Afatgjata Materiale</t>
  </si>
  <si>
    <t xml:space="preserve">Ndertesa </t>
  </si>
  <si>
    <t>Makineri dhe pajisje</t>
  </si>
  <si>
    <t>Mjete Transporti</t>
  </si>
  <si>
    <t>Akitive te tjera afatgjata materiele (neto)</t>
  </si>
  <si>
    <t>Aktive Biologjike Afatgjate</t>
  </si>
  <si>
    <t>Aktive Afatgjata Jomateriale</t>
  </si>
  <si>
    <t>Emri i mire</t>
  </si>
  <si>
    <t>Shpenzimet e zhvillimit</t>
  </si>
  <si>
    <t>Aktive te tjera afatgjata jomateriele</t>
  </si>
  <si>
    <t>Kapitali aksionar i papaguar</t>
  </si>
  <si>
    <t>Aktive te tjera afatgjata (ne proces)</t>
  </si>
  <si>
    <t>Totali i Aktiveve Afatgjata</t>
  </si>
  <si>
    <t>TOTALI I AKTIVEVE</t>
  </si>
  <si>
    <t>DETYRIMET DHE KAPITALI</t>
  </si>
  <si>
    <t xml:space="preserve">Detyrimet  Afatshkurta </t>
  </si>
  <si>
    <t>Derivatet</t>
  </si>
  <si>
    <t>Huamarrjet</t>
  </si>
  <si>
    <t>Huate afatshkurtra</t>
  </si>
  <si>
    <t>-</t>
  </si>
  <si>
    <t>Kthimet/Ripagimet e huave afatgjata</t>
  </si>
  <si>
    <t>Bono te konvertueshme</t>
  </si>
  <si>
    <t>Huate dhe parapagimet</t>
  </si>
  <si>
    <t>Te pagueshme ndaj furnitoreve</t>
  </si>
  <si>
    <t>Te pagueshme ndaj punonjesve</t>
  </si>
  <si>
    <t>Detyrimet tatimore</t>
  </si>
  <si>
    <t>Te tjera detyrime</t>
  </si>
  <si>
    <t>Parapagimet e arketueshme</t>
  </si>
  <si>
    <t>Grantet dhe te ardhura te shtyra</t>
  </si>
  <si>
    <t>Provizionet afatshkurtra</t>
  </si>
  <si>
    <t xml:space="preserve"> Totali Detyrime Afatshkurtra</t>
  </si>
  <si>
    <t>Detyrimet  Afatgjata</t>
  </si>
  <si>
    <t>Huate afatgjata</t>
  </si>
  <si>
    <t>Hua, bono dhe detyrime nga qeraja financiare</t>
  </si>
  <si>
    <t>Bonot e konvertueshme</t>
  </si>
  <si>
    <t>Huamarrje te tjera afatgjata</t>
  </si>
  <si>
    <t>Provizionet afatgjata</t>
  </si>
  <si>
    <t>Grandet dhe te ardhura te shtyra</t>
  </si>
  <si>
    <t xml:space="preserve"> Totali Detyrime  Afatgjata</t>
  </si>
  <si>
    <t>Totali i Detyrimeve</t>
  </si>
  <si>
    <t>Kapitali</t>
  </si>
  <si>
    <t>Akisonet e pakices</t>
  </si>
  <si>
    <t>Kapitali i aksionereve te shoqerise meme</t>
  </si>
  <si>
    <t>Kapitali i aksionar</t>
  </si>
  <si>
    <t>Primi i aksionit</t>
  </si>
  <si>
    <t>Njesite ose aksionet e thesarit</t>
  </si>
  <si>
    <t>Rezerva statutore</t>
  </si>
  <si>
    <t>Rezerva ligjore</t>
  </si>
  <si>
    <t>Rezerva te tjera</t>
  </si>
  <si>
    <t>Fitimi i pashperndare</t>
  </si>
  <si>
    <t>Fitimi (humbje) e vitit financiar</t>
  </si>
  <si>
    <t>Totali i Kapitalit</t>
  </si>
  <si>
    <t>TOTALI I DETYRIMEVE DHE KAPITALIT</t>
  </si>
  <si>
    <t>Check</t>
  </si>
  <si>
    <t>Te ardhura e shpenzime</t>
  </si>
  <si>
    <t>Te Ardhurat</t>
  </si>
  <si>
    <t xml:space="preserve">Shitjet neto </t>
  </si>
  <si>
    <t>Të ardhura të tjera nga veprimtaritë e shfrytëzimit</t>
  </si>
  <si>
    <t xml:space="preserve">
Ndryshimi I gjendjes Prodh.proces</t>
  </si>
  <si>
    <t xml:space="preserve">Materialet e konsumuara </t>
  </si>
  <si>
    <t>Kosto e punës</t>
  </si>
  <si>
    <t xml:space="preserve">-pagat e personelit </t>
  </si>
  <si>
    <t xml:space="preserve">-shpenzimet per sigurimet shoqërore dhe shëndetsore </t>
  </si>
  <si>
    <t>-shpenzime per honorare</t>
  </si>
  <si>
    <t xml:space="preserve">Amortizimet dhe zhvlerësimet </t>
  </si>
  <si>
    <t xml:space="preserve">Shpenzime të tjera </t>
  </si>
  <si>
    <t>Totali i shpenzimeve (shuma 4 - 7)</t>
  </si>
  <si>
    <t>Fitimi apo humbja nga veprimtaria kryesore
(1+2+/-3-8)</t>
  </si>
  <si>
    <t>Të ardhurat dhe shpenzimet financiare nga njësitë e kontrolluara</t>
  </si>
  <si>
    <t xml:space="preserve">Të ardhurat dhe shpenzimet financiare nga pjesëmarrjet </t>
  </si>
  <si>
    <t>Të ardhurat dhe shpenzimet financiare</t>
  </si>
  <si>
    <t>Të ardhurat dhe shpenzimet financiare nga investime të tjera financiare afatgjata</t>
  </si>
  <si>
    <t>Të ardhurat dhe shpenzimet nga interesat</t>
  </si>
  <si>
    <t>Fitimet (humbjet) nga kursi i këmbimi</t>
  </si>
  <si>
    <t>Të ardhura dhe shpenzime të tjera financiare</t>
  </si>
  <si>
    <t>Totali i të ardhurave dhe shpenzimeve financiare
(12.1+/-12.2+/-12.3+/-12.4)</t>
  </si>
  <si>
    <t>Fitimi (humbja) para tatimit (9+/-13)</t>
  </si>
  <si>
    <t>Shpenzimet e tatimit mbi fitimin</t>
  </si>
  <si>
    <t>Tatim Fitimi i Shtyre</t>
  </si>
  <si>
    <t>Fitimi (humbja) neto e vitit financiar
(14-15)</t>
  </si>
  <si>
    <t>Pasqyra e fluksit monetar-Metoda indirekte</t>
  </si>
  <si>
    <t>ne LEK</t>
  </si>
  <si>
    <t>I</t>
  </si>
  <si>
    <t>Fluksi monetar nga veprimtarite e shfrytezimit</t>
  </si>
  <si>
    <t>Fitimi para tatimit</t>
  </si>
  <si>
    <t>Rregullime per:</t>
  </si>
  <si>
    <t xml:space="preserve">                             Amortizimin</t>
  </si>
  <si>
    <t xml:space="preserve">                             Humbje nga kembimet valutore</t>
  </si>
  <si>
    <t xml:space="preserve">                            Shpenzime per tatim fitim</t>
  </si>
  <si>
    <t xml:space="preserve">                             Shpenzime per interesa</t>
  </si>
  <si>
    <t>(Rritje) / renie ne tepricen e kerkesave te arketueshme nga aktiviteti, si dhe kerkesa te arketueshme te tjera</t>
  </si>
  <si>
    <t>(Rritje) / renie ne tepricen e inventarit</t>
  </si>
  <si>
    <t>Rritje / (renie) ne tepricen e detyrimeve, per tu paguar nga aktiviteti</t>
  </si>
  <si>
    <t>(Rritje) /Renie ne shpenzimet e shtyra</t>
  </si>
  <si>
    <t>Interesi i paguar</t>
  </si>
  <si>
    <t>Tatim mbi fitimin i paguar</t>
  </si>
  <si>
    <t>MM neto nga aktivitetet e shfrytezimit</t>
  </si>
  <si>
    <t>II</t>
  </si>
  <si>
    <t>Fluksi monetar nga veprimtarite investuese</t>
  </si>
  <si>
    <t>Blerja e shoqerise 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</si>
  <si>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</si>
  <si>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</si>
  <si>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</si>
  <si>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</si>
  <si>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e perdorur ne aktivitetet investuese</t>
  </si>
  <si>
    <t>III</t>
  </si>
  <si>
    <t>Fluksi monetar nga veprimtarite financiare</t>
  </si>
  <si>
    <t>Te ardhura nga emetimi i kapitalit aksioner</t>
  </si>
  <si>
    <t>Rritje Pakesim I detyrimeve te ortakeve</t>
  </si>
  <si>
    <t>Pagesat e detyrimeve te qirase financiare</t>
  </si>
  <si>
    <t>Dividentet e paguar</t>
  </si>
  <si>
    <t>MM neto e perdorur ne aktivitetet financiare</t>
  </si>
  <si>
    <t>Rritja / renia neto e mjeteve monetare</t>
  </si>
  <si>
    <t>Mjetet monetare ne fillim te periudhes kontabel</t>
  </si>
  <si>
    <t>Mjetet monetare ne fund te periudhes kontabel</t>
  </si>
  <si>
    <t>Pasqyra e Ndryshimeve ne Kapital</t>
  </si>
  <si>
    <t>Kapitali aksionar</t>
  </si>
  <si>
    <t>Rezerva ligjore statutore</t>
  </si>
  <si>
    <t>Fitimi i pashpërndarë</t>
  </si>
  <si>
    <t>Fitimi i Ushtrimit</t>
  </si>
  <si>
    <t>Pozicioni më 01.01.2010</t>
  </si>
  <si>
    <t>Efekti i ndryshimeve në politikat kontabël</t>
  </si>
  <si>
    <t>Fitimi neto për periudhën kontabël</t>
  </si>
  <si>
    <t>Dividendët e paguar</t>
  </si>
  <si>
    <t>Fitim I mbartur</t>
  </si>
  <si>
    <t>Emetimi i aksioneve</t>
  </si>
  <si>
    <t>Pozicioni më 31.12.2010</t>
  </si>
  <si>
    <t>Pozicioni më 31.12.2011</t>
  </si>
  <si>
    <t>Pozicioni më 01.01.2012</t>
  </si>
  <si>
    <t>Transferuar ne fitim(humbje te mbartur)</t>
  </si>
  <si>
    <t>Transferuar ne Rezerva te tjera</t>
  </si>
  <si>
    <t>Pozicioni më 31.12.2012</t>
  </si>
  <si>
    <t>Pozicioni më 31.12.2013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</si>
</sst>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  <numFmt numFmtId="165" formatCode="#,##0\ _);[Red]\(#,##0\ \)"/>
    <numFmt numFmtId="166" formatCode="_(* #,##0_);_(* \(#,##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i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indexed="12"/>
      <name val="Calibri"/>
      <family val="2"/>
      <scheme val="minor"/>
    </font>
    <font>
      <b/>
      <sz val="10"/>
      <name val="Garamond"/>
      <family val="1"/>
    </font>
    <font>
      <b/>
      <sz val="12"/>
      <color indexed="8"/>
      <name val="Arial"/>
      <family val="2"/>
    </font>
    <font>
      <b/>
      <sz val="10"/>
      <color indexed="8"/>
      <name val="Garamond"/>
      <family val="1"/>
    </font>
    <font>
      <sz val="10"/>
      <name val="Calibri"/>
      <family val="2"/>
      <scheme val="minor"/>
    </font>
    <font>
      <i/>
      <sz val="10"/>
      <name val="Garamond"/>
      <family val="1"/>
    </font>
    <font>
      <sz val="10"/>
      <name val="Garamond"/>
      <family val="1"/>
    </font>
    <font>
      <b/>
      <i/>
      <sz val="1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i/>
      <sz val="10"/>
      <color theme="0" tint="-0.249977111117893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Garamond"/>
      <family val="1"/>
    </font>
    <font>
      <b/>
      <sz val="10"/>
      <color rgb="FF0000FF"/>
      <name val="Garamond"/>
      <family val="1"/>
    </font>
    <font>
      <sz val="10"/>
      <name val="Arial"/>
      <family val="2"/>
      <charset val="238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u/>
      <sz val="10"/>
      <color theme="10"/>
      <name val="Garamond"/>
      <family val="1"/>
    </font>
    <font>
      <i/>
      <sz val="10"/>
      <color indexed="8"/>
      <name val="Garamond"/>
      <family val="1"/>
    </font>
    <font>
      <sz val="10"/>
      <color indexed="1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indexed="8"/>
      <name val="Garamond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mediumGray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" fillId="0" borderId="0"/>
    <xf numFmtId="0" fontId="2" fillId="0" borderId="0"/>
    <xf numFmtId="0" fontId="36" fillId="0" borderId="0"/>
    <xf numFmtId="0" fontId="1" fillId="0" borderId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2">
    <xf numFmtId="0" fontId="0" fillId="0" borderId="0" xfId="0"/>
    <xf numFmtId="0" fontId="3" fillId="2" borderId="0" xfId="2" applyNumberFormat="1" applyFont="1" applyFill="1" applyBorder="1" applyAlignment="1" applyProtection="1"/>
    <xf numFmtId="0" fontId="4" fillId="2" borderId="0" xfId="2" applyNumberFormat="1" applyFont="1" applyFill="1" applyBorder="1" applyAlignment="1" applyProtection="1">
      <alignment horizontal="center"/>
    </xf>
    <xf numFmtId="0" fontId="5" fillId="2" borderId="0" xfId="2" applyNumberFormat="1" applyFont="1" applyFill="1" applyBorder="1" applyAlignment="1" applyProtection="1"/>
    <xf numFmtId="0" fontId="7" fillId="2" borderId="0" xfId="3" applyFont="1" applyFill="1" applyAlignment="1" applyProtection="1"/>
    <xf numFmtId="0" fontId="5" fillId="3" borderId="0" xfId="2" applyNumberFormat="1" applyFont="1" applyFill="1" applyBorder="1" applyAlignment="1" applyProtection="1"/>
    <xf numFmtId="0" fontId="8" fillId="2" borderId="0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vertical="center"/>
    </xf>
    <xf numFmtId="0" fontId="8" fillId="2" borderId="0" xfId="2" applyFont="1" applyFill="1" applyBorder="1" applyAlignment="1">
      <alignment vertical="center"/>
    </xf>
    <xf numFmtId="0" fontId="10" fillId="4" borderId="0" xfId="2" applyFont="1" applyFill="1" applyBorder="1" applyAlignment="1">
      <alignment horizontal="center" vertical="center" wrapText="1"/>
    </xf>
    <xf numFmtId="43" fontId="10" fillId="4" borderId="0" xfId="4" applyFont="1" applyFill="1" applyBorder="1" applyAlignment="1">
      <alignment horizontal="right" vertical="center" wrapText="1"/>
    </xf>
    <xf numFmtId="43" fontId="8" fillId="4" borderId="0" xfId="4" applyFont="1" applyFill="1" applyBorder="1" applyAlignment="1">
      <alignment horizontal="right" vertical="center" wrapText="1"/>
    </xf>
    <xf numFmtId="0" fontId="10" fillId="2" borderId="0" xfId="2" applyFont="1" applyFill="1" applyBorder="1" applyAlignment="1">
      <alignment horizontal="center" vertical="center" wrapText="1"/>
    </xf>
    <xf numFmtId="0" fontId="12" fillId="2" borderId="0" xfId="2" applyNumberFormat="1" applyFont="1" applyFill="1" applyBorder="1" applyAlignment="1" applyProtection="1">
      <alignment horizontal="center"/>
    </xf>
    <xf numFmtId="0" fontId="10" fillId="2" borderId="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/>
    </xf>
    <xf numFmtId="41" fontId="10" fillId="2" borderId="0" xfId="4" applyNumberFormat="1" applyFont="1" applyFill="1" applyBorder="1" applyAlignment="1">
      <alignment vertical="center"/>
    </xf>
    <xf numFmtId="41" fontId="8" fillId="2" borderId="0" xfId="4" applyNumberFormat="1" applyFont="1" applyFill="1" applyBorder="1" applyAlignment="1">
      <alignment vertical="center"/>
    </xf>
    <xf numFmtId="41" fontId="13" fillId="2" borderId="0" xfId="4" applyNumberFormat="1" applyFont="1" applyFill="1" applyBorder="1" applyAlignment="1">
      <alignment vertical="center"/>
    </xf>
    <xf numFmtId="0" fontId="14" fillId="2" borderId="0" xfId="2" applyFont="1" applyFill="1" applyBorder="1" applyAlignment="1">
      <alignment vertical="center"/>
    </xf>
    <xf numFmtId="41" fontId="15" fillId="2" borderId="0" xfId="4" applyNumberFormat="1" applyFont="1" applyFill="1" applyBorder="1" applyAlignment="1">
      <alignment vertical="center"/>
    </xf>
    <xf numFmtId="41" fontId="5" fillId="2" borderId="0" xfId="2" applyNumberFormat="1" applyFont="1" applyFill="1" applyBorder="1" applyAlignment="1" applyProtection="1"/>
    <xf numFmtId="0" fontId="15" fillId="2" borderId="0" xfId="2" applyFont="1" applyFill="1" applyBorder="1" applyAlignment="1">
      <alignment vertical="center"/>
    </xf>
    <xf numFmtId="41" fontId="10" fillId="2" borderId="0" xfId="2" applyNumberFormat="1" applyFont="1" applyFill="1" applyBorder="1" applyAlignment="1">
      <alignment vertical="center"/>
    </xf>
    <xf numFmtId="41" fontId="8" fillId="2" borderId="0" xfId="2" applyNumberFormat="1" applyFont="1" applyFill="1" applyBorder="1" applyAlignment="1">
      <alignment vertical="center"/>
    </xf>
    <xf numFmtId="41" fontId="10" fillId="2" borderId="0" xfId="2" applyNumberFormat="1" applyFont="1" applyFill="1" applyBorder="1" applyAlignment="1">
      <alignment horizontal="right" vertical="center"/>
    </xf>
    <xf numFmtId="41" fontId="16" fillId="2" borderId="0" xfId="2" applyNumberFormat="1" applyFont="1" applyFill="1" applyBorder="1" applyAlignment="1">
      <alignment horizontal="right" vertical="center"/>
    </xf>
    <xf numFmtId="0" fontId="10" fillId="4" borderId="0" xfId="2" applyFont="1" applyFill="1" applyBorder="1" applyAlignment="1">
      <alignment vertical="center"/>
    </xf>
    <xf numFmtId="0" fontId="10" fillId="4" borderId="0" xfId="2" applyFont="1" applyFill="1" applyBorder="1" applyAlignment="1">
      <alignment horizontal="center" vertical="center"/>
    </xf>
    <xf numFmtId="41" fontId="10" fillId="4" borderId="0" xfId="4" applyNumberFormat="1" applyFont="1" applyFill="1" applyBorder="1" applyAlignment="1">
      <alignment horizontal="center" vertical="center"/>
    </xf>
    <xf numFmtId="41" fontId="8" fillId="4" borderId="0" xfId="4" applyNumberFormat="1" applyFont="1" applyFill="1" applyBorder="1" applyAlignment="1">
      <alignment horizontal="center" vertical="center"/>
    </xf>
    <xf numFmtId="0" fontId="18" fillId="2" borderId="0" xfId="5" applyFont="1" applyFill="1" applyBorder="1" applyAlignment="1" applyProtection="1">
      <alignment vertical="center"/>
    </xf>
    <xf numFmtId="0" fontId="19" fillId="2" borderId="0" xfId="5" applyFont="1" applyFill="1" applyBorder="1" applyAlignment="1" applyProtection="1">
      <alignment horizontal="center" vertical="center"/>
    </xf>
    <xf numFmtId="41" fontId="18" fillId="2" borderId="0" xfId="5" applyNumberFormat="1" applyFont="1" applyFill="1" applyBorder="1" applyAlignment="1" applyProtection="1">
      <alignment vertical="center"/>
    </xf>
    <xf numFmtId="41" fontId="13" fillId="2" borderId="0" xfId="2" applyNumberFormat="1" applyFont="1" applyFill="1" applyBorder="1" applyAlignment="1">
      <alignment vertical="center"/>
    </xf>
    <xf numFmtId="0" fontId="13" fillId="2" borderId="0" xfId="2" applyFont="1" applyFill="1" applyBorder="1" applyAlignment="1">
      <alignment vertical="center"/>
    </xf>
    <xf numFmtId="0" fontId="20" fillId="2" borderId="0" xfId="2" applyFont="1" applyFill="1" applyBorder="1" applyAlignment="1">
      <alignment horizontal="center" vertical="center"/>
    </xf>
    <xf numFmtId="41" fontId="21" fillId="2" borderId="0" xfId="4" applyNumberFormat="1" applyFont="1" applyFill="1" applyBorder="1" applyAlignment="1">
      <alignment vertical="center"/>
    </xf>
    <xf numFmtId="0" fontId="8" fillId="2" borderId="0" xfId="2" applyFont="1" applyFill="1" applyBorder="1" applyAlignment="1">
      <alignment horizontal="left" vertical="center" wrapText="1"/>
    </xf>
    <xf numFmtId="0" fontId="16" fillId="2" borderId="0" xfId="2" applyFont="1" applyFill="1" applyBorder="1" applyAlignment="1">
      <alignment vertical="center"/>
    </xf>
    <xf numFmtId="0" fontId="13" fillId="3" borderId="0" xfId="2" applyFont="1" applyFill="1" applyBorder="1" applyAlignment="1">
      <alignment vertical="center"/>
    </xf>
    <xf numFmtId="0" fontId="10" fillId="4" borderId="0" xfId="2" applyFont="1" applyFill="1" applyBorder="1" applyAlignment="1">
      <alignment horizontal="left" vertical="center" wrapText="1"/>
    </xf>
    <xf numFmtId="0" fontId="10" fillId="4" borderId="0" xfId="2" applyFont="1" applyFill="1" applyBorder="1" applyAlignment="1">
      <alignment horizontal="right" vertical="center" wrapText="1"/>
    </xf>
    <xf numFmtId="0" fontId="8" fillId="4" borderId="0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left" vertical="center"/>
    </xf>
    <xf numFmtId="41" fontId="8" fillId="2" borderId="0" xfId="4" applyNumberFormat="1" applyFont="1" applyFill="1" applyBorder="1" applyAlignment="1">
      <alignment horizontal="right" vertical="center"/>
    </xf>
    <xf numFmtId="41" fontId="13" fillId="2" borderId="0" xfId="4" applyNumberFormat="1" applyFont="1" applyFill="1" applyBorder="1" applyAlignment="1">
      <alignment horizontal="right" vertical="center"/>
    </xf>
    <xf numFmtId="0" fontId="8" fillId="3" borderId="0" xfId="2" applyFont="1" applyFill="1" applyBorder="1" applyAlignment="1">
      <alignment vertical="center"/>
    </xf>
    <xf numFmtId="0" fontId="15" fillId="2" borderId="0" xfId="2" applyFont="1" applyFill="1" applyBorder="1" applyAlignment="1">
      <alignment horizontal="left" vertical="center"/>
    </xf>
    <xf numFmtId="41" fontId="15" fillId="2" borderId="0" xfId="4" applyNumberFormat="1" applyFont="1" applyFill="1" applyBorder="1" applyAlignment="1">
      <alignment horizontal="right" vertical="center"/>
    </xf>
    <xf numFmtId="0" fontId="16" fillId="3" borderId="0" xfId="2" applyFont="1" applyFill="1" applyBorder="1" applyAlignment="1">
      <alignment vertical="center"/>
    </xf>
    <xf numFmtId="164" fontId="13" fillId="3" borderId="0" xfId="2" applyNumberFormat="1" applyFont="1" applyFill="1" applyBorder="1" applyAlignment="1">
      <alignment vertical="center"/>
    </xf>
    <xf numFmtId="41" fontId="10" fillId="2" borderId="0" xfId="4" applyNumberFormat="1" applyFont="1" applyFill="1" applyBorder="1" applyAlignment="1">
      <alignment horizontal="right" vertical="center"/>
    </xf>
    <xf numFmtId="0" fontId="22" fillId="3" borderId="0" xfId="2" applyFont="1" applyFill="1" applyBorder="1" applyAlignment="1">
      <alignment vertical="center"/>
    </xf>
    <xf numFmtId="0" fontId="22" fillId="2" borderId="0" xfId="2" applyFont="1" applyFill="1" applyBorder="1" applyAlignment="1">
      <alignment vertical="center"/>
    </xf>
    <xf numFmtId="164" fontId="8" fillId="3" borderId="0" xfId="2" applyNumberFormat="1" applyFont="1" applyFill="1" applyBorder="1" applyAlignment="1">
      <alignment vertical="center"/>
    </xf>
    <xf numFmtId="0" fontId="23" fillId="2" borderId="0" xfId="2" applyFont="1" applyFill="1" applyBorder="1" applyAlignment="1">
      <alignment horizontal="left" vertical="center"/>
    </xf>
    <xf numFmtId="41" fontId="22" fillId="2" borderId="0" xfId="4" applyNumberFormat="1" applyFont="1" applyFill="1" applyBorder="1" applyAlignment="1">
      <alignment horizontal="right" vertical="center"/>
    </xf>
    <xf numFmtId="43" fontId="13" fillId="3" borderId="0" xfId="2" applyNumberFormat="1" applyFont="1" applyFill="1" applyBorder="1" applyAlignment="1">
      <alignment vertical="center"/>
    </xf>
    <xf numFmtId="41" fontId="16" fillId="2" borderId="0" xfId="2" applyNumberFormat="1" applyFont="1" applyFill="1" applyBorder="1" applyAlignment="1">
      <alignment vertical="center"/>
    </xf>
    <xf numFmtId="43" fontId="8" fillId="3" borderId="0" xfId="4" applyFont="1" applyFill="1" applyBorder="1" applyAlignment="1">
      <alignment vertical="center"/>
    </xf>
    <xf numFmtId="43" fontId="8" fillId="3" borderId="0" xfId="2" applyNumberFormat="1" applyFont="1" applyFill="1" applyBorder="1" applyAlignment="1">
      <alignment vertical="center"/>
    </xf>
    <xf numFmtId="0" fontId="10" fillId="4" borderId="0" xfId="2" applyFont="1" applyFill="1" applyBorder="1" applyAlignment="1">
      <alignment horizontal="left" vertical="center"/>
    </xf>
    <xf numFmtId="41" fontId="10" fillId="4" borderId="0" xfId="4" applyNumberFormat="1" applyFont="1" applyFill="1" applyBorder="1" applyAlignment="1">
      <alignment horizontal="right" vertical="center"/>
    </xf>
    <xf numFmtId="41" fontId="8" fillId="4" borderId="0" xfId="4" applyNumberFormat="1" applyFont="1" applyFill="1" applyBorder="1" applyAlignment="1">
      <alignment horizontal="right" vertical="center"/>
    </xf>
    <xf numFmtId="0" fontId="13" fillId="2" borderId="0" xfId="2" applyFont="1" applyFill="1" applyBorder="1" applyAlignment="1">
      <alignment horizontal="left" vertical="center"/>
    </xf>
    <xf numFmtId="0" fontId="8" fillId="2" borderId="0" xfId="2" applyFont="1" applyFill="1" applyBorder="1" applyAlignment="1">
      <alignment horizontal="center" vertical="center"/>
    </xf>
    <xf numFmtId="164" fontId="13" fillId="2" borderId="0" xfId="4" applyNumberFormat="1" applyFont="1" applyFill="1" applyBorder="1" applyAlignment="1">
      <alignment vertical="center"/>
    </xf>
    <xf numFmtId="0" fontId="22" fillId="2" borderId="0" xfId="2" applyFont="1" applyFill="1"/>
    <xf numFmtId="0" fontId="8" fillId="2" borderId="0" xfId="2" applyFont="1" applyFill="1" applyAlignment="1">
      <alignment horizontal="center"/>
    </xf>
    <xf numFmtId="0" fontId="13" fillId="2" borderId="0" xfId="2" applyFont="1" applyFill="1"/>
    <xf numFmtId="0" fontId="13" fillId="2" borderId="0" xfId="2" applyFont="1" applyFill="1" applyBorder="1"/>
    <xf numFmtId="0" fontId="13" fillId="3" borderId="0" xfId="2" applyFont="1" applyFill="1"/>
    <xf numFmtId="43" fontId="8" fillId="2" borderId="0" xfId="4" applyFont="1" applyFill="1" applyBorder="1" applyAlignment="1">
      <alignment horizontal="center" vertical="center"/>
    </xf>
    <xf numFmtId="43" fontId="8" fillId="3" borderId="0" xfId="4" applyFont="1" applyFill="1" applyBorder="1" applyAlignment="1">
      <alignment horizontal="center" vertical="center"/>
    </xf>
    <xf numFmtId="43" fontId="8" fillId="3" borderId="0" xfId="4" applyFont="1" applyFill="1" applyBorder="1" applyAlignment="1">
      <alignment horizontal="center" vertical="center" wrapText="1"/>
    </xf>
    <xf numFmtId="0" fontId="24" fillId="2" borderId="0" xfId="2" applyFont="1" applyFill="1" applyBorder="1" applyAlignment="1">
      <alignment horizontal="left" vertical="center" wrapText="1"/>
    </xf>
    <xf numFmtId="165" fontId="10" fillId="0" borderId="0" xfId="6" applyNumberFormat="1" applyFont="1" applyFill="1" applyBorder="1" applyAlignment="1" applyProtection="1">
      <alignment horizontal="center" vertical="center"/>
    </xf>
    <xf numFmtId="43" fontId="10" fillId="2" borderId="0" xfId="4" applyFont="1" applyFill="1" applyBorder="1" applyAlignment="1">
      <alignment horizontal="center" vertical="center" wrapText="1"/>
    </xf>
    <xf numFmtId="43" fontId="8" fillId="2" borderId="0" xfId="4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left" vertical="center" wrapText="1"/>
    </xf>
    <xf numFmtId="41" fontId="15" fillId="2" borderId="0" xfId="2" applyNumberFormat="1" applyFont="1" applyFill="1" applyBorder="1" applyAlignment="1">
      <alignment vertical="center"/>
    </xf>
    <xf numFmtId="41" fontId="10" fillId="2" borderId="0" xfId="2" applyNumberFormat="1" applyFont="1" applyFill="1" applyAlignment="1">
      <alignment vertical="center"/>
    </xf>
    <xf numFmtId="41" fontId="13" fillId="2" borderId="0" xfId="2" applyNumberFormat="1" applyFont="1" applyFill="1" applyAlignment="1">
      <alignment vertical="center"/>
    </xf>
    <xf numFmtId="166" fontId="8" fillId="3" borderId="0" xfId="4" applyNumberFormat="1" applyFont="1" applyFill="1" applyBorder="1" applyAlignment="1">
      <alignment horizontal="center" vertical="center" wrapText="1"/>
    </xf>
    <xf numFmtId="41" fontId="15" fillId="2" borderId="0" xfId="2" applyNumberFormat="1" applyFont="1" applyFill="1" applyBorder="1"/>
    <xf numFmtId="41" fontId="15" fillId="2" borderId="0" xfId="2" applyNumberFormat="1" applyFont="1" applyFill="1" applyAlignment="1">
      <alignment vertical="center"/>
    </xf>
    <xf numFmtId="41" fontId="13" fillId="2" borderId="0" xfId="2" applyNumberFormat="1" applyFont="1" applyFill="1" applyBorder="1"/>
    <xf numFmtId="166" fontId="13" fillId="3" borderId="0" xfId="4" applyNumberFormat="1" applyFont="1" applyFill="1" applyBorder="1" applyAlignment="1">
      <alignment vertical="center"/>
    </xf>
    <xf numFmtId="0" fontId="15" fillId="2" borderId="0" xfId="2" applyFont="1" applyFill="1" applyBorder="1" applyAlignment="1">
      <alignment vertical="center" wrapText="1"/>
    </xf>
    <xf numFmtId="0" fontId="10" fillId="2" borderId="0" xfId="2" applyFont="1" applyFill="1" applyBorder="1" applyAlignment="1">
      <alignment horizontal="justify" vertical="center"/>
    </xf>
    <xf numFmtId="41" fontId="10" fillId="2" borderId="0" xfId="2" applyNumberFormat="1" applyFont="1" applyFill="1" applyBorder="1"/>
    <xf numFmtId="41" fontId="8" fillId="2" borderId="0" xfId="2" applyNumberFormat="1" applyFont="1" applyFill="1" applyBorder="1"/>
    <xf numFmtId="49" fontId="14" fillId="2" borderId="0" xfId="2" applyNumberFormat="1" applyFont="1" applyFill="1" applyBorder="1" applyAlignment="1">
      <alignment horizontal="justify" vertical="center"/>
    </xf>
    <xf numFmtId="49" fontId="10" fillId="2" borderId="0" xfId="2" applyNumberFormat="1" applyFont="1" applyFill="1" applyBorder="1" applyAlignment="1">
      <alignment horizontal="center" vertical="center"/>
    </xf>
    <xf numFmtId="49" fontId="14" fillId="2" borderId="0" xfId="2" applyNumberFormat="1" applyFont="1" applyFill="1" applyBorder="1" applyAlignment="1">
      <alignment vertical="center"/>
    </xf>
    <xf numFmtId="166" fontId="8" fillId="3" borderId="0" xfId="4" applyNumberFormat="1" applyFont="1" applyFill="1" applyBorder="1" applyAlignment="1">
      <alignment vertical="center"/>
    </xf>
    <xf numFmtId="0" fontId="8" fillId="2" borderId="0" xfId="2" applyFont="1" applyFill="1"/>
    <xf numFmtId="0" fontId="23" fillId="2" borderId="0" xfId="2" applyFont="1" applyFill="1" applyBorder="1" applyAlignment="1">
      <alignment vertical="center"/>
    </xf>
    <xf numFmtId="0" fontId="15" fillId="2" borderId="0" xfId="2" applyFont="1" applyFill="1"/>
    <xf numFmtId="0" fontId="10" fillId="2" borderId="0" xfId="2" applyFont="1" applyFill="1" applyAlignment="1">
      <alignment horizontal="center"/>
    </xf>
    <xf numFmtId="41" fontId="15" fillId="0" borderId="0" xfId="2" applyNumberFormat="1" applyFont="1" applyFill="1" applyBorder="1"/>
    <xf numFmtId="0" fontId="18" fillId="2" borderId="0" xfId="5" applyFont="1" applyFill="1" applyBorder="1" applyAlignment="1" applyProtection="1"/>
    <xf numFmtId="0" fontId="19" fillId="2" borderId="0" xfId="5" applyFont="1" applyFill="1" applyBorder="1" applyAlignment="1" applyProtection="1">
      <alignment horizontal="center"/>
    </xf>
    <xf numFmtId="43" fontId="18" fillId="2" borderId="0" xfId="4" applyFont="1" applyFill="1" applyBorder="1" applyAlignment="1" applyProtection="1"/>
    <xf numFmtId="43" fontId="18" fillId="3" borderId="0" xfId="4" applyFont="1" applyFill="1" applyBorder="1" applyAlignment="1" applyProtection="1"/>
    <xf numFmtId="166" fontId="26" fillId="2" borderId="0" xfId="4" applyNumberFormat="1" applyFont="1" applyFill="1"/>
    <xf numFmtId="164" fontId="13" fillId="2" borderId="0" xfId="4" applyNumberFormat="1" applyFont="1" applyFill="1" applyBorder="1"/>
    <xf numFmtId="164" fontId="13" fillId="2" borderId="0" xfId="4" applyNumberFormat="1" applyFont="1" applyFill="1"/>
    <xf numFmtId="164" fontId="13" fillId="3" borderId="0" xfId="4" applyNumberFormat="1" applyFont="1" applyFill="1"/>
    <xf numFmtId="164" fontId="16" fillId="2" borderId="0" xfId="2" applyNumberFormat="1" applyFont="1" applyFill="1"/>
    <xf numFmtId="164" fontId="16" fillId="2" borderId="0" xfId="2" applyNumberFormat="1" applyFont="1" applyFill="1" applyBorder="1"/>
    <xf numFmtId="164" fontId="16" fillId="3" borderId="0" xfId="2" applyNumberFormat="1" applyFont="1" applyFill="1"/>
    <xf numFmtId="164" fontId="13" fillId="2" borderId="0" xfId="2" applyNumberFormat="1" applyFont="1" applyFill="1"/>
    <xf numFmtId="164" fontId="13" fillId="2" borderId="0" xfId="2" applyNumberFormat="1" applyFont="1" applyFill="1" applyBorder="1"/>
    <xf numFmtId="164" fontId="13" fillId="3" borderId="0" xfId="2" applyNumberFormat="1" applyFont="1" applyFill="1"/>
    <xf numFmtId="43" fontId="13" fillId="2" borderId="0" xfId="2" applyNumberFormat="1" applyFont="1" applyFill="1" applyBorder="1"/>
    <xf numFmtId="0" fontId="27" fillId="2" borderId="0" xfId="7" applyFont="1" applyFill="1" applyAlignment="1">
      <alignment horizontal="center"/>
    </xf>
    <xf numFmtId="0" fontId="28" fillId="2" borderId="0" xfId="7" applyFont="1" applyFill="1"/>
    <xf numFmtId="0" fontId="26" fillId="2" borderId="0" xfId="7" applyFont="1" applyFill="1"/>
    <xf numFmtId="0" fontId="29" fillId="2" borderId="0" xfId="7" applyFont="1" applyFill="1" applyAlignment="1">
      <alignment horizontal="center"/>
    </xf>
    <xf numFmtId="0" fontId="30" fillId="2" borderId="0" xfId="7" applyFont="1" applyFill="1"/>
    <xf numFmtId="0" fontId="31" fillId="2" borderId="0" xfId="3" applyFont="1" applyFill="1" applyAlignment="1" applyProtection="1"/>
    <xf numFmtId="0" fontId="10" fillId="4" borderId="0" xfId="8" applyFont="1" applyFill="1" applyBorder="1" applyAlignment="1">
      <alignment horizontal="left" vertical="center" wrapText="1"/>
    </xf>
    <xf numFmtId="0" fontId="29" fillId="2" borderId="0" xfId="7" applyFont="1" applyFill="1" applyAlignment="1">
      <alignment horizontal="right"/>
    </xf>
    <xf numFmtId="0" fontId="10" fillId="4" borderId="0" xfId="8" applyFont="1" applyFill="1" applyBorder="1" applyAlignment="1">
      <alignment horizontal="right" vertical="center" wrapText="1"/>
    </xf>
    <xf numFmtId="0" fontId="29" fillId="2" borderId="0" xfId="7" applyFont="1" applyFill="1" applyBorder="1" applyAlignment="1">
      <alignment horizontal="center"/>
    </xf>
    <xf numFmtId="0" fontId="12" fillId="2" borderId="0" xfId="7" applyFont="1" applyFill="1" applyBorder="1"/>
    <xf numFmtId="41" fontId="30" fillId="2" borderId="0" xfId="7" applyNumberFormat="1" applyFont="1" applyFill="1" applyBorder="1"/>
    <xf numFmtId="0" fontId="30" fillId="2" borderId="0" xfId="7" applyFont="1" applyFill="1" applyBorder="1"/>
    <xf numFmtId="41" fontId="28" fillId="2" borderId="0" xfId="7" applyNumberFormat="1" applyFont="1" applyFill="1"/>
    <xf numFmtId="41" fontId="26" fillId="2" borderId="0" xfId="7" applyNumberFormat="1" applyFont="1" applyFill="1"/>
    <xf numFmtId="0" fontId="30" fillId="2" borderId="0" xfId="7" applyFont="1" applyFill="1" applyBorder="1" applyAlignment="1">
      <alignment wrapText="1"/>
    </xf>
    <xf numFmtId="0" fontId="30" fillId="2" borderId="0" xfId="7" applyFont="1" applyFill="1" applyBorder="1" applyAlignment="1"/>
    <xf numFmtId="166" fontId="28" fillId="2" borderId="0" xfId="4" applyNumberFormat="1" applyFont="1" applyFill="1"/>
    <xf numFmtId="0" fontId="32" fillId="2" borderId="0" xfId="7" applyFont="1" applyFill="1" applyBorder="1" applyAlignment="1">
      <alignment wrapText="1"/>
    </xf>
    <xf numFmtId="41" fontId="12" fillId="2" borderId="0" xfId="7" applyNumberFormat="1" applyFont="1" applyFill="1" applyBorder="1"/>
    <xf numFmtId="41" fontId="4" fillId="2" borderId="0" xfId="7" applyNumberFormat="1" applyFont="1" applyFill="1" applyBorder="1"/>
    <xf numFmtId="0" fontId="32" fillId="2" borderId="0" xfId="7" applyFont="1" applyFill="1" applyBorder="1"/>
    <xf numFmtId="41" fontId="29" fillId="2" borderId="0" xfId="7" applyNumberFormat="1" applyFont="1" applyFill="1" applyBorder="1"/>
    <xf numFmtId="41" fontId="27" fillId="2" borderId="0" xfId="7" applyNumberFormat="1" applyFont="1" applyFill="1" applyBorder="1"/>
    <xf numFmtId="43" fontId="26" fillId="2" borderId="0" xfId="1" applyFont="1" applyFill="1"/>
    <xf numFmtId="41" fontId="33" fillId="2" borderId="0" xfId="7" applyNumberFormat="1" applyFont="1" applyFill="1" applyAlignment="1">
      <alignment horizontal="right"/>
    </xf>
    <xf numFmtId="166" fontId="33" fillId="2" borderId="0" xfId="7" applyNumberFormat="1" applyFont="1" applyFill="1" applyAlignment="1">
      <alignment horizontal="right"/>
    </xf>
    <xf numFmtId="43" fontId="28" fillId="2" borderId="0" xfId="7" applyNumberFormat="1" applyFont="1" applyFill="1"/>
    <xf numFmtId="0" fontId="13" fillId="2" borderId="0" xfId="8" applyFont="1" applyFill="1" applyBorder="1" applyAlignment="1">
      <alignment vertical="center"/>
    </xf>
    <xf numFmtId="0" fontId="8" fillId="2" borderId="0" xfId="8" applyFont="1" applyFill="1" applyBorder="1" applyAlignment="1">
      <alignment vertical="center"/>
    </xf>
    <xf numFmtId="4" fontId="13" fillId="2" borderId="0" xfId="8" applyNumberFormat="1" applyFont="1" applyFill="1" applyBorder="1" applyAlignment="1">
      <alignment vertical="center"/>
    </xf>
    <xf numFmtId="0" fontId="5" fillId="2" borderId="0" xfId="8" applyFont="1" applyFill="1" applyBorder="1" applyAlignment="1">
      <alignment horizontal="center" vertical="center" wrapText="1"/>
    </xf>
    <xf numFmtId="0" fontId="4" fillId="2" borderId="0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horizontal="center" vertical="center" wrapText="1"/>
    </xf>
    <xf numFmtId="41" fontId="4" fillId="2" borderId="0" xfId="8" applyNumberFormat="1" applyFont="1" applyFill="1" applyBorder="1" applyAlignment="1">
      <alignment horizontal="right" vertical="center" wrapText="1"/>
    </xf>
    <xf numFmtId="41" fontId="5" fillId="2" borderId="0" xfId="4" applyNumberFormat="1" applyFont="1" applyFill="1" applyBorder="1" applyAlignment="1">
      <alignment horizontal="right" vertical="center" wrapText="1"/>
    </xf>
    <xf numFmtId="0" fontId="5" fillId="2" borderId="0" xfId="8" applyFont="1" applyFill="1" applyBorder="1" applyAlignment="1">
      <alignment vertical="center" wrapText="1"/>
    </xf>
    <xf numFmtId="41" fontId="5" fillId="2" borderId="0" xfId="8" applyNumberFormat="1" applyFont="1" applyFill="1" applyBorder="1" applyAlignment="1">
      <alignment horizontal="right" vertical="center" wrapText="1"/>
    </xf>
    <xf numFmtId="41" fontId="13" fillId="2" borderId="0" xfId="8" applyNumberFormat="1" applyFont="1" applyFill="1" applyBorder="1" applyAlignment="1">
      <alignment horizontal="right" vertical="center"/>
    </xf>
    <xf numFmtId="0" fontId="13" fillId="2" borderId="0" xfId="8" applyFont="1" applyFill="1" applyBorder="1" applyAlignment="1">
      <alignment horizontal="center" vertical="center"/>
    </xf>
    <xf numFmtId="41" fontId="13" fillId="2" borderId="0" xfId="8" applyNumberFormat="1" applyFont="1" applyFill="1" applyBorder="1" applyAlignment="1">
      <alignment vertical="center"/>
    </xf>
    <xf numFmtId="41" fontId="34" fillId="2" borderId="0" xfId="8" applyNumberFormat="1" applyFont="1" applyFill="1" applyBorder="1" applyAlignment="1">
      <alignment vertical="center"/>
    </xf>
    <xf numFmtId="0" fontId="10" fillId="2" borderId="0" xfId="8" applyFont="1" applyFill="1" applyBorder="1" applyAlignment="1">
      <alignment vertical="center"/>
    </xf>
    <xf numFmtId="0" fontId="15" fillId="2" borderId="0" xfId="8" applyFont="1" applyFill="1" applyBorder="1" applyAlignment="1">
      <alignment vertical="center"/>
    </xf>
    <xf numFmtId="4" fontId="15" fillId="2" borderId="0" xfId="8" applyNumberFormat="1" applyFont="1" applyFill="1" applyBorder="1" applyAlignment="1">
      <alignment vertical="center"/>
    </xf>
    <xf numFmtId="0" fontId="35" fillId="2" borderId="0" xfId="8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12" fillId="0" borderId="0" xfId="8" applyFont="1" applyFill="1" applyBorder="1" applyAlignment="1">
      <alignment horizontal="left" vertical="center" wrapText="1"/>
    </xf>
    <xf numFmtId="166" fontId="12" fillId="2" borderId="2" xfId="1" applyNumberFormat="1" applyFont="1" applyFill="1" applyBorder="1" applyAlignment="1">
      <alignment horizontal="right" vertical="center" wrapText="1"/>
    </xf>
    <xf numFmtId="0" fontId="15" fillId="2" borderId="0" xfId="8" applyFont="1" applyFill="1" applyBorder="1" applyAlignment="1">
      <alignment horizontal="left" vertical="center"/>
    </xf>
    <xf numFmtId="166" fontId="15" fillId="2" borderId="0" xfId="1" applyNumberFormat="1" applyFont="1" applyFill="1" applyBorder="1" applyAlignment="1">
      <alignment vertical="center"/>
    </xf>
    <xf numFmtId="166" fontId="12" fillId="2" borderId="0" xfId="1" applyNumberFormat="1" applyFont="1" applyFill="1" applyBorder="1" applyAlignment="1">
      <alignment horizontal="right" vertical="center" wrapText="1"/>
    </xf>
    <xf numFmtId="166" fontId="35" fillId="2" borderId="1" xfId="1" applyNumberFormat="1" applyFont="1" applyFill="1" applyBorder="1" applyAlignment="1">
      <alignment horizontal="right" vertical="center" wrapText="1"/>
    </xf>
    <xf numFmtId="166" fontId="12" fillId="2" borderId="1" xfId="1" applyNumberFormat="1" applyFont="1" applyFill="1" applyBorder="1" applyAlignment="1">
      <alignment horizontal="right" vertical="center" wrapText="1"/>
    </xf>
    <xf numFmtId="0" fontId="12" fillId="2" borderId="0" xfId="8" applyFont="1" applyFill="1" applyBorder="1" applyAlignment="1">
      <alignment horizontal="left" vertical="center" wrapText="1"/>
    </xf>
    <xf numFmtId="166" fontId="13" fillId="2" borderId="0" xfId="1" applyNumberFormat="1" applyFont="1" applyFill="1" applyBorder="1" applyAlignment="1">
      <alignment vertical="center"/>
    </xf>
    <xf numFmtId="41" fontId="35" fillId="2" borderId="0" xfId="8" applyNumberFormat="1" applyFont="1" applyFill="1" applyBorder="1" applyAlignment="1">
      <alignment horizontal="right" vertical="center" wrapText="1"/>
    </xf>
    <xf numFmtId="41" fontId="12" fillId="2" borderId="0" xfId="8" applyNumberFormat="1" applyFont="1" applyFill="1" applyBorder="1" applyAlignment="1">
      <alignment horizontal="right" vertical="center" wrapText="1"/>
    </xf>
    <xf numFmtId="0" fontId="13" fillId="2" borderId="0" xfId="8" applyFont="1" applyFill="1" applyBorder="1" applyAlignment="1">
      <alignment horizontal="right" vertical="center"/>
    </xf>
    <xf numFmtId="41" fontId="35" fillId="2" borderId="0" xfId="4" applyNumberFormat="1" applyFont="1" applyFill="1" applyBorder="1" applyAlignment="1">
      <alignment horizontal="right" vertical="center" wrapText="1"/>
    </xf>
    <xf numFmtId="41" fontId="12" fillId="2" borderId="2" xfId="8" applyNumberFormat="1" applyFont="1" applyFill="1" applyBorder="1" applyAlignment="1">
      <alignment horizontal="right" vertical="center" wrapText="1"/>
    </xf>
    <xf numFmtId="43" fontId="8" fillId="2" borderId="0" xfId="4" applyFont="1" applyFill="1" applyBorder="1" applyAlignment="1">
      <alignment horizontal="center" vertical="center"/>
    </xf>
    <xf numFmtId="0" fontId="29" fillId="2" borderId="0" xfId="7" applyFont="1" applyFill="1" applyBorder="1" applyAlignment="1">
      <alignment horizontal="center"/>
    </xf>
  </cellXfs>
  <cellStyles count="13">
    <cellStyle name="Comma" xfId="1" builtinId="3"/>
    <cellStyle name="Comma 2" xfId="4"/>
    <cellStyle name="Comma 2 2" xfId="11"/>
    <cellStyle name="Comma 2 3" xfId="12"/>
    <cellStyle name="Hyperlink 2" xfId="3"/>
    <cellStyle name="Hyperlink_Alpiq - Bilanci 09" xfId="5"/>
    <cellStyle name="Normal" xfId="0" builtinId="0"/>
    <cellStyle name="Normal 2" xfId="2"/>
    <cellStyle name="Normal 2 2" xfId="8"/>
    <cellStyle name="Normal 2 2 2" xfId="9"/>
    <cellStyle name="Normal 3 2" xfId="7"/>
    <cellStyle name="Normal 3 2 2 2 2" xfId="10"/>
    <cellStyle name="Normal_IFRS Reporting Pack 30.06.0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588704</xdr:colOff>
      <xdr:row>0</xdr:row>
      <xdr:rowOff>1</xdr:rowOff>
    </xdr:from>
    <xdr:to>
      <xdr:col>5</xdr:col>
      <xdr:colOff>8302</xdr:colOff>
      <xdr:row>0</xdr:row>
      <xdr:rowOff>1</xdr:rowOff>
    </xdr:to>
    <xdr:sp macro="" textlink="">
      <xdr:nvSpPr>
        <xdr:cNvPr id="3" name="WordArt 16"/>
        <xdr:cNvSpPr>
          <a:spLocks noChangeArrowheads="1" noChangeShapeType="1"/>
        </xdr:cNvSpPr>
      </xdr:nvSpPr>
      <xdr:spPr bwMode="auto">
        <a:xfrm>
          <a:off x="2865179" y="1"/>
          <a:ext cx="273429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2000" kern="10" spc="0">
              <a:ln w="9525">
                <a:noFill/>
                <a:round/>
                <a:headEnd/>
                <a:tailEnd/>
              </a:ln>
              <a:solidFill>
                <a:srgbClr val="C0000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Te Ardhurat e Shpenzimet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financiare%20U%20Polis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B 31.12.2013"/>
      <sheetName val="BS_Assets"/>
      <sheetName val="BS_Liabilities"/>
      <sheetName val="PL"/>
      <sheetName val="CF Indirekte"/>
      <sheetName val="Changes in equity"/>
      <sheetName val="Notes"/>
      <sheetName val="FA Movement   (2)"/>
      <sheetName val="Sheet1"/>
    </sheetNames>
    <sheetDataSet>
      <sheetData sheetId="0" refreshError="1"/>
      <sheetData sheetId="1">
        <row r="50">
          <cell r="D50">
            <v>178333289.22529995</v>
          </cell>
        </row>
      </sheetData>
      <sheetData sheetId="2">
        <row r="40">
          <cell r="D40">
            <v>5264021.4898000043</v>
          </cell>
        </row>
        <row r="42">
          <cell r="D42">
            <v>178333288.83350003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0"/>
  <sheetViews>
    <sheetView tabSelected="1" workbookViewId="0">
      <selection activeCell="J25" sqref="J25"/>
    </sheetView>
  </sheetViews>
  <sheetFormatPr defaultRowHeight="12.75" outlineLevelRow="1"/>
  <cols>
    <col min="1" max="1" width="43.85546875" style="3" customWidth="1"/>
    <col min="2" max="2" width="10.5703125" style="2" customWidth="1"/>
    <col min="3" max="3" width="15" style="3" customWidth="1"/>
    <col min="4" max="4" width="3.5703125" style="3" customWidth="1"/>
    <col min="5" max="5" width="17.42578125" style="3" bestFit="1" customWidth="1"/>
    <col min="6" max="6" width="6.42578125" style="3" customWidth="1"/>
    <col min="7" max="7" width="0.42578125" style="5" customWidth="1"/>
    <col min="8" max="8" width="13.7109375" style="3" bestFit="1" customWidth="1"/>
    <col min="9" max="16384" width="9.140625" style="3"/>
  </cols>
  <sheetData>
    <row r="1" spans="1:8">
      <c r="A1" s="1"/>
      <c r="E1" s="4"/>
    </row>
    <row r="2" spans="1:8">
      <c r="A2" s="6"/>
      <c r="B2" s="6"/>
      <c r="C2" s="7"/>
      <c r="D2" s="7"/>
      <c r="E2" s="8"/>
      <c r="F2" s="8"/>
    </row>
    <row r="3" spans="1:8" ht="15" customHeight="1">
      <c r="A3" s="9" t="s">
        <v>0</v>
      </c>
      <c r="B3" s="9" t="s">
        <v>1</v>
      </c>
      <c r="C3" s="10" t="s">
        <v>2</v>
      </c>
      <c r="D3" s="10"/>
      <c r="E3" s="10" t="s">
        <v>3</v>
      </c>
      <c r="F3" s="11"/>
    </row>
    <row r="4" spans="1:8">
      <c r="A4" s="12"/>
      <c r="B4" s="13"/>
      <c r="C4" s="14"/>
      <c r="D4" s="14"/>
      <c r="E4" s="14"/>
      <c r="F4" s="15"/>
    </row>
    <row r="5" spans="1:8">
      <c r="A5" s="16" t="s">
        <v>4</v>
      </c>
      <c r="B5" s="17">
        <v>4</v>
      </c>
      <c r="C5" s="18">
        <v>67504863.9005</v>
      </c>
      <c r="D5" s="18"/>
      <c r="E5" s="18">
        <v>3398557.8909000014</v>
      </c>
      <c r="F5" s="19"/>
    </row>
    <row r="6" spans="1:8">
      <c r="A6" s="16" t="s">
        <v>5</v>
      </c>
      <c r="B6" s="17"/>
      <c r="C6" s="18"/>
      <c r="D6" s="18"/>
      <c r="E6" s="18"/>
      <c r="F6" s="20"/>
    </row>
    <row r="7" spans="1:8" hidden="1" outlineLevel="1">
      <c r="A7" s="21" t="s">
        <v>6</v>
      </c>
      <c r="B7" s="17"/>
      <c r="C7" s="18" t="e">
        <v>#REF!</v>
      </c>
      <c r="D7" s="18"/>
      <c r="E7" s="18" t="e">
        <v>#REF!</v>
      </c>
      <c r="F7" s="20"/>
    </row>
    <row r="8" spans="1:8" hidden="1" outlineLevel="1">
      <c r="A8" s="21" t="s">
        <v>7</v>
      </c>
      <c r="B8" s="17"/>
      <c r="C8" s="18" t="e">
        <v>#REF!</v>
      </c>
      <c r="D8" s="18"/>
      <c r="E8" s="18" t="e">
        <v>#REF!</v>
      </c>
      <c r="F8" s="19"/>
    </row>
    <row r="9" spans="1:8" collapsed="1">
      <c r="A9" s="16" t="s">
        <v>8</v>
      </c>
      <c r="B9" s="17"/>
      <c r="C9" s="22">
        <v>0</v>
      </c>
      <c r="D9" s="22"/>
      <c r="E9" s="22">
        <v>0</v>
      </c>
      <c r="F9" s="19"/>
    </row>
    <row r="10" spans="1:8">
      <c r="A10" s="16" t="s">
        <v>9</v>
      </c>
      <c r="B10" s="17"/>
      <c r="C10" s="18"/>
      <c r="D10" s="18"/>
      <c r="E10" s="18"/>
      <c r="F10" s="19"/>
      <c r="H10" s="23"/>
    </row>
    <row r="11" spans="1:8" outlineLevel="1">
      <c r="A11" s="21" t="s">
        <v>10</v>
      </c>
      <c r="B11" s="17">
        <v>5</v>
      </c>
      <c r="C11" s="22">
        <v>9833311.6273999549</v>
      </c>
      <c r="D11" s="22"/>
      <c r="E11" s="22">
        <v>7286212.1258999752</v>
      </c>
      <c r="F11" s="20"/>
    </row>
    <row r="12" spans="1:8" outlineLevel="1">
      <c r="A12" s="21" t="s">
        <v>11</v>
      </c>
      <c r="B12" s="17">
        <v>6</v>
      </c>
      <c r="C12" s="22">
        <v>8461310.7074000034</v>
      </c>
      <c r="D12" s="22"/>
      <c r="E12" s="22">
        <v>8387151.6771854162</v>
      </c>
      <c r="F12" s="20"/>
    </row>
    <row r="13" spans="1:8" outlineLevel="1">
      <c r="A13" s="21" t="s">
        <v>12</v>
      </c>
      <c r="B13" s="17"/>
      <c r="C13" s="22">
        <v>0</v>
      </c>
      <c r="D13" s="22"/>
      <c r="E13" s="22">
        <v>0</v>
      </c>
      <c r="F13" s="20"/>
    </row>
    <row r="14" spans="1:8" outlineLevel="1">
      <c r="A14" s="21" t="s">
        <v>13</v>
      </c>
      <c r="B14" s="17"/>
      <c r="C14" s="22">
        <v>0</v>
      </c>
      <c r="D14" s="22"/>
      <c r="E14" s="18">
        <v>0</v>
      </c>
      <c r="F14" s="20"/>
    </row>
    <row r="15" spans="1:8">
      <c r="A15" s="16" t="s">
        <v>8</v>
      </c>
      <c r="B15" s="17"/>
      <c r="C15" s="18">
        <v>18294622.33479996</v>
      </c>
      <c r="D15" s="18"/>
      <c r="E15" s="18">
        <v>15673363.80308539</v>
      </c>
      <c r="F15" s="19"/>
      <c r="H15" s="23"/>
    </row>
    <row r="16" spans="1:8">
      <c r="A16" s="16" t="s">
        <v>14</v>
      </c>
      <c r="B16" s="17"/>
      <c r="C16" s="18"/>
      <c r="D16" s="18"/>
      <c r="E16" s="18"/>
      <c r="F16" s="19"/>
    </row>
    <row r="17" spans="1:8" outlineLevel="1">
      <c r="A17" s="24" t="s">
        <v>15</v>
      </c>
      <c r="B17" s="17"/>
      <c r="C17" s="22">
        <v>0</v>
      </c>
      <c r="D17" s="22"/>
      <c r="E17" s="22">
        <v>0</v>
      </c>
      <c r="F17" s="20"/>
    </row>
    <row r="18" spans="1:8" outlineLevel="1">
      <c r="A18" s="24" t="s">
        <v>16</v>
      </c>
      <c r="B18" s="17"/>
      <c r="C18" s="22">
        <v>0</v>
      </c>
      <c r="D18" s="22"/>
      <c r="E18" s="22">
        <v>0</v>
      </c>
      <c r="F18" s="20"/>
    </row>
    <row r="19" spans="1:8" outlineLevel="1">
      <c r="A19" s="24" t="s">
        <v>17</v>
      </c>
      <c r="B19" s="17"/>
      <c r="C19" s="22">
        <v>0</v>
      </c>
      <c r="D19" s="22"/>
      <c r="E19" s="22">
        <v>0</v>
      </c>
      <c r="F19" s="20"/>
    </row>
    <row r="20" spans="1:8" outlineLevel="1">
      <c r="A20" s="24" t="s">
        <v>18</v>
      </c>
      <c r="B20" s="17"/>
      <c r="C20" s="22">
        <v>2589823</v>
      </c>
      <c r="D20" s="18"/>
      <c r="E20" s="22">
        <v>1029880</v>
      </c>
      <c r="F20" s="20"/>
    </row>
    <row r="21" spans="1:8" outlineLevel="1">
      <c r="A21" s="24" t="s">
        <v>19</v>
      </c>
      <c r="B21" s="17"/>
      <c r="C21" s="22">
        <v>0</v>
      </c>
      <c r="D21" s="22"/>
      <c r="E21" s="22">
        <v>0</v>
      </c>
      <c r="F21" s="20"/>
    </row>
    <row r="22" spans="1:8" outlineLevel="1">
      <c r="A22" s="24" t="s">
        <v>20</v>
      </c>
      <c r="B22" s="17"/>
      <c r="C22" s="22">
        <v>0</v>
      </c>
      <c r="D22" s="22"/>
      <c r="E22" s="22">
        <v>0</v>
      </c>
      <c r="F22" s="20"/>
    </row>
    <row r="23" spans="1:8">
      <c r="A23" s="16" t="s">
        <v>8</v>
      </c>
      <c r="B23" s="17">
        <v>7</v>
      </c>
      <c r="C23" s="18">
        <v>2589823</v>
      </c>
      <c r="D23" s="18"/>
      <c r="E23" s="18">
        <v>1029880</v>
      </c>
      <c r="F23" s="19"/>
      <c r="H23" s="23"/>
    </row>
    <row r="24" spans="1:8">
      <c r="A24" s="24" t="s">
        <v>21</v>
      </c>
      <c r="B24" s="17"/>
      <c r="C24" s="22">
        <v>0</v>
      </c>
      <c r="D24" s="22"/>
      <c r="E24" s="22">
        <v>0</v>
      </c>
      <c r="F24" s="20"/>
    </row>
    <row r="25" spans="1:8">
      <c r="A25" s="24" t="s">
        <v>22</v>
      </c>
      <c r="B25" s="17"/>
      <c r="C25" s="22">
        <v>0</v>
      </c>
      <c r="D25" s="22"/>
      <c r="E25" s="22">
        <v>0</v>
      </c>
      <c r="F25" s="20"/>
    </row>
    <row r="26" spans="1:8">
      <c r="A26" s="24" t="s">
        <v>23</v>
      </c>
      <c r="B26" s="13">
        <v>8</v>
      </c>
      <c r="C26" s="22">
        <v>3162061</v>
      </c>
      <c r="D26" s="22"/>
      <c r="E26" s="22">
        <v>3435283</v>
      </c>
      <c r="F26" s="20"/>
      <c r="H26" s="23"/>
    </row>
    <row r="27" spans="1:8">
      <c r="A27" s="16" t="s">
        <v>24</v>
      </c>
      <c r="B27" s="17"/>
      <c r="C27" s="18">
        <v>91551370.23529996</v>
      </c>
      <c r="D27" s="18"/>
      <c r="E27" s="18">
        <v>23537084.693985391</v>
      </c>
      <c r="F27" s="19"/>
    </row>
    <row r="28" spans="1:8">
      <c r="A28" s="16" t="s">
        <v>25</v>
      </c>
      <c r="B28" s="17"/>
      <c r="C28" s="25"/>
      <c r="D28" s="25"/>
      <c r="E28" s="25"/>
      <c r="F28" s="26"/>
    </row>
    <row r="29" spans="1:8">
      <c r="A29" s="16" t="s">
        <v>26</v>
      </c>
      <c r="B29" s="17"/>
      <c r="C29" s="18"/>
      <c r="D29" s="18"/>
      <c r="E29" s="18"/>
      <c r="F29" s="19"/>
    </row>
    <row r="30" spans="1:8" hidden="1" outlineLevel="1">
      <c r="A30" s="24" t="s">
        <v>27</v>
      </c>
      <c r="B30" s="17"/>
      <c r="C30" s="18" t="e">
        <v>#REF!</v>
      </c>
      <c r="D30" s="18"/>
      <c r="E30" s="18" t="e">
        <v>#REF!</v>
      </c>
      <c r="F30" s="20"/>
    </row>
    <row r="31" spans="1:8" hidden="1" outlineLevel="1">
      <c r="A31" s="24" t="s">
        <v>28</v>
      </c>
      <c r="B31" s="17"/>
      <c r="C31" s="18" t="e">
        <v>#REF!</v>
      </c>
      <c r="D31" s="18"/>
      <c r="E31" s="18" t="e">
        <v>#REF!</v>
      </c>
      <c r="F31" s="20"/>
    </row>
    <row r="32" spans="1:8" hidden="1" outlineLevel="1">
      <c r="A32" s="24" t="s">
        <v>29</v>
      </c>
      <c r="B32" s="17"/>
      <c r="C32" s="18" t="e">
        <v>#REF!</v>
      </c>
      <c r="D32" s="18"/>
      <c r="E32" s="18" t="e">
        <v>#REF!</v>
      </c>
      <c r="F32" s="20"/>
    </row>
    <row r="33" spans="1:8" hidden="1" outlineLevel="1">
      <c r="A33" s="24" t="s">
        <v>30</v>
      </c>
      <c r="B33" s="17"/>
      <c r="C33" s="18" t="e">
        <v>#REF!</v>
      </c>
      <c r="D33" s="18"/>
      <c r="E33" s="18" t="e">
        <v>#REF!</v>
      </c>
      <c r="F33" s="19"/>
    </row>
    <row r="34" spans="1:8" collapsed="1">
      <c r="A34" s="16" t="s">
        <v>8</v>
      </c>
      <c r="B34" s="17"/>
      <c r="C34" s="27"/>
      <c r="D34" s="27"/>
      <c r="E34" s="18"/>
      <c r="F34" s="28"/>
    </row>
    <row r="35" spans="1:8">
      <c r="A35" s="16" t="s">
        <v>31</v>
      </c>
      <c r="B35" s="17"/>
      <c r="C35" s="18"/>
      <c r="D35" s="18"/>
      <c r="E35" s="18"/>
      <c r="F35" s="19"/>
      <c r="H35" s="23"/>
    </row>
    <row r="36" spans="1:8" outlineLevel="1">
      <c r="A36" s="24" t="s">
        <v>32</v>
      </c>
      <c r="B36" s="17"/>
      <c r="C36" s="22">
        <v>49789105.100000001</v>
      </c>
      <c r="D36" s="22"/>
      <c r="E36" s="22">
        <v>52409584.100000001</v>
      </c>
      <c r="F36" s="19"/>
    </row>
    <row r="37" spans="1:8" outlineLevel="1">
      <c r="A37" s="24" t="s">
        <v>33</v>
      </c>
      <c r="B37" s="17"/>
      <c r="C37" s="22">
        <v>5467585.8000000007</v>
      </c>
      <c r="D37" s="22"/>
      <c r="E37" s="22">
        <v>6834482.8000000007</v>
      </c>
      <c r="F37" s="19"/>
    </row>
    <row r="38" spans="1:8" outlineLevel="1">
      <c r="A38" s="24" t="s">
        <v>34</v>
      </c>
      <c r="B38" s="17"/>
      <c r="C38" s="22">
        <v>244224</v>
      </c>
      <c r="D38" s="22"/>
      <c r="E38" s="22">
        <v>305280</v>
      </c>
      <c r="F38" s="20"/>
    </row>
    <row r="39" spans="1:8" outlineLevel="1">
      <c r="A39" s="24" t="s">
        <v>35</v>
      </c>
      <c r="B39" s="13"/>
      <c r="C39" s="22">
        <v>31281004.090000004</v>
      </c>
      <c r="D39" s="22"/>
      <c r="E39" s="22">
        <v>37618064.090000004</v>
      </c>
      <c r="F39" s="20"/>
      <c r="H39" s="23"/>
    </row>
    <row r="40" spans="1:8">
      <c r="A40" s="16" t="s">
        <v>8</v>
      </c>
      <c r="B40" s="17">
        <v>9</v>
      </c>
      <c r="C40" s="18">
        <v>86781918.99000001</v>
      </c>
      <c r="D40" s="18"/>
      <c r="E40" s="18">
        <v>97167410.99000001</v>
      </c>
      <c r="F40" s="19"/>
      <c r="H40" s="23"/>
    </row>
    <row r="41" spans="1:8">
      <c r="A41" s="16" t="s">
        <v>36</v>
      </c>
      <c r="B41" s="17"/>
      <c r="C41" s="22"/>
      <c r="D41" s="22"/>
      <c r="E41" s="18"/>
      <c r="F41" s="20"/>
    </row>
    <row r="42" spans="1:8">
      <c r="A42" s="16" t="s">
        <v>37</v>
      </c>
      <c r="B42" s="17"/>
      <c r="C42" s="22"/>
      <c r="D42" s="22"/>
      <c r="E42" s="22"/>
      <c r="F42" s="20"/>
    </row>
    <row r="43" spans="1:8" hidden="1" outlineLevel="1">
      <c r="A43" s="24" t="s">
        <v>38</v>
      </c>
      <c r="B43" s="17"/>
      <c r="C43" s="22" t="e">
        <v>#REF!</v>
      </c>
      <c r="D43" s="22"/>
      <c r="E43" s="22" t="e">
        <v>#REF!</v>
      </c>
      <c r="F43" s="19"/>
    </row>
    <row r="44" spans="1:8" hidden="1" outlineLevel="1">
      <c r="A44" s="24" t="s">
        <v>39</v>
      </c>
      <c r="B44" s="17"/>
      <c r="C44" s="22" t="e">
        <v>#REF!</v>
      </c>
      <c r="D44" s="22"/>
      <c r="E44" s="22" t="e">
        <v>#REF!</v>
      </c>
      <c r="F44" s="19"/>
    </row>
    <row r="45" spans="1:8" hidden="1" outlineLevel="1">
      <c r="A45" s="24" t="s">
        <v>40</v>
      </c>
      <c r="B45" s="17"/>
      <c r="C45" s="22" t="e">
        <v>#REF!</v>
      </c>
      <c r="D45" s="22"/>
      <c r="E45" s="22" t="e">
        <v>#REF!</v>
      </c>
      <c r="F45" s="20"/>
    </row>
    <row r="46" spans="1:8" collapsed="1">
      <c r="A46" s="16" t="s">
        <v>8</v>
      </c>
      <c r="B46" s="17"/>
      <c r="C46" s="22">
        <v>0</v>
      </c>
      <c r="D46" s="22"/>
      <c r="E46" s="22"/>
      <c r="F46" s="20"/>
    </row>
    <row r="47" spans="1:8">
      <c r="A47" s="24" t="s">
        <v>41</v>
      </c>
      <c r="B47" s="17"/>
      <c r="C47" s="22">
        <v>0</v>
      </c>
      <c r="D47" s="22"/>
      <c r="E47" s="22">
        <v>0</v>
      </c>
      <c r="F47" s="19"/>
    </row>
    <row r="48" spans="1:8">
      <c r="A48" s="24" t="s">
        <v>42</v>
      </c>
      <c r="B48" s="17"/>
      <c r="C48" s="22">
        <v>0</v>
      </c>
      <c r="D48" s="22"/>
      <c r="E48" s="22">
        <v>0</v>
      </c>
      <c r="F48" s="20"/>
    </row>
    <row r="49" spans="1:6">
      <c r="A49" s="16" t="s">
        <v>43</v>
      </c>
      <c r="B49" s="17"/>
      <c r="C49" s="18">
        <v>86781918.99000001</v>
      </c>
      <c r="D49" s="18"/>
      <c r="E49" s="18">
        <v>97167410.99000001</v>
      </c>
      <c r="F49" s="19"/>
    </row>
    <row r="50" spans="1:6">
      <c r="A50" s="29" t="s">
        <v>44</v>
      </c>
      <c r="B50" s="30"/>
      <c r="C50" s="31">
        <v>178333289.22529995</v>
      </c>
      <c r="D50" s="31"/>
      <c r="E50" s="18">
        <v>120704495.6839854</v>
      </c>
      <c r="F50" s="32"/>
    </row>
    <row r="51" spans="1:6">
      <c r="A51" s="33"/>
      <c r="B51" s="34"/>
      <c r="C51" s="35"/>
      <c r="D51" s="35"/>
      <c r="E51" s="36"/>
      <c r="F51" s="36"/>
    </row>
    <row r="52" spans="1:6">
      <c r="A52" s="37"/>
      <c r="B52" s="38"/>
      <c r="C52" s="39">
        <f>C50-[1]BS_Liabilities!D42</f>
        <v>0.3917999267578125</v>
      </c>
      <c r="D52" s="39"/>
      <c r="E52" s="36">
        <v>0.16430012881755829</v>
      </c>
      <c r="F52" s="36"/>
    </row>
    <row r="53" spans="1:6">
      <c r="C53" s="23"/>
      <c r="D53" s="23"/>
      <c r="E53" s="23"/>
      <c r="F53" s="23"/>
    </row>
    <row r="54" spans="1:6">
      <c r="C54" s="23"/>
      <c r="D54" s="23"/>
      <c r="E54" s="23"/>
      <c r="F54" s="23"/>
    </row>
    <row r="55" spans="1:6">
      <c r="C55" s="23"/>
      <c r="D55" s="23"/>
      <c r="E55" s="23"/>
      <c r="F55" s="23"/>
    </row>
    <row r="56" spans="1:6">
      <c r="C56" s="23"/>
      <c r="D56" s="23"/>
      <c r="E56" s="23"/>
      <c r="F56" s="23"/>
    </row>
    <row r="57" spans="1:6">
      <c r="C57" s="23"/>
      <c r="D57" s="23"/>
      <c r="E57" s="23"/>
      <c r="F57" s="23"/>
    </row>
    <row r="58" spans="1:6">
      <c r="C58" s="23"/>
      <c r="D58" s="23"/>
      <c r="E58" s="23"/>
      <c r="F58" s="23"/>
    </row>
    <row r="59" spans="1:6">
      <c r="C59" s="23"/>
      <c r="D59" s="23"/>
      <c r="E59" s="23"/>
      <c r="F59" s="23"/>
    </row>
    <row r="60" spans="1:6">
      <c r="C60" s="23"/>
      <c r="D60" s="23"/>
      <c r="E60" s="23"/>
      <c r="F60" s="23"/>
    </row>
  </sheetData>
  <hyperlinks>
    <hyperlink ref="E1" location="INDEX!A1" display="&lt;------- Go bac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8"/>
  <sheetViews>
    <sheetView workbookViewId="0">
      <selection activeCell="A13" sqref="A13"/>
    </sheetView>
  </sheetViews>
  <sheetFormatPr defaultRowHeight="12.75"/>
  <cols>
    <col min="1" max="1" width="49.7109375" style="67" customWidth="1"/>
    <col min="2" max="2" width="9.42578125" style="68" customWidth="1"/>
    <col min="3" max="3" width="16.42578125" style="69" customWidth="1"/>
    <col min="4" max="4" width="2.42578125" style="69" customWidth="1"/>
    <col min="5" max="5" width="17.42578125" style="69" customWidth="1"/>
    <col min="6" max="6" width="6.28515625" style="69" customWidth="1"/>
    <col min="7" max="7" width="2" style="42" customWidth="1"/>
    <col min="8" max="8" width="14.28515625" style="37" bestFit="1" customWidth="1"/>
    <col min="9" max="9" width="9.140625" style="37"/>
    <col min="10" max="10" width="11.28515625" style="37" bestFit="1" customWidth="1"/>
    <col min="11" max="16384" width="9.140625" style="37"/>
  </cols>
  <sheetData>
    <row r="1" spans="1:8">
      <c r="A1" s="40"/>
      <c r="B1" s="6"/>
      <c r="C1" s="41"/>
      <c r="D1" s="41"/>
      <c r="E1" s="4"/>
      <c r="F1" s="8"/>
    </row>
    <row r="2" spans="1:8">
      <c r="A2" s="43" t="s">
        <v>45</v>
      </c>
      <c r="B2" s="9" t="s">
        <v>1</v>
      </c>
      <c r="C2" s="10" t="s">
        <v>2</v>
      </c>
      <c r="D2" s="10"/>
      <c r="E2" s="44" t="s">
        <v>3</v>
      </c>
      <c r="F2" s="45"/>
      <c r="H2" s="8"/>
    </row>
    <row r="3" spans="1:8">
      <c r="A3" s="46" t="s">
        <v>46</v>
      </c>
      <c r="B3" s="17"/>
      <c r="C3" s="18"/>
      <c r="D3" s="18"/>
      <c r="E3" s="18"/>
      <c r="F3" s="47"/>
      <c r="H3" s="36"/>
    </row>
    <row r="4" spans="1:8" s="8" customFormat="1">
      <c r="A4" s="46" t="s">
        <v>47</v>
      </c>
      <c r="B4" s="17"/>
      <c r="C4" s="22">
        <v>0</v>
      </c>
      <c r="D4" s="18"/>
      <c r="E4" s="18">
        <v>0</v>
      </c>
      <c r="F4" s="48"/>
      <c r="G4" s="49"/>
    </row>
    <row r="5" spans="1:8" s="8" customFormat="1">
      <c r="A5" s="46" t="s">
        <v>48</v>
      </c>
      <c r="B5" s="17"/>
      <c r="C5" s="22">
        <v>0</v>
      </c>
      <c r="D5" s="18"/>
      <c r="E5" s="18">
        <v>0</v>
      </c>
      <c r="F5" s="48"/>
      <c r="G5" s="49"/>
    </row>
    <row r="6" spans="1:8">
      <c r="A6" s="50" t="s">
        <v>49</v>
      </c>
      <c r="B6" s="17"/>
      <c r="C6" s="51" t="s">
        <v>50</v>
      </c>
      <c r="D6" s="22"/>
      <c r="E6" s="22">
        <v>12973138.64550003</v>
      </c>
      <c r="F6" s="48"/>
      <c r="H6" s="36"/>
    </row>
    <row r="7" spans="1:8">
      <c r="A7" s="50" t="s">
        <v>51</v>
      </c>
      <c r="B7" s="17"/>
      <c r="C7" s="22">
        <v>0</v>
      </c>
      <c r="D7" s="18"/>
      <c r="E7" s="18">
        <v>0</v>
      </c>
      <c r="F7" s="48"/>
    </row>
    <row r="8" spans="1:8">
      <c r="A8" s="50" t="s">
        <v>52</v>
      </c>
      <c r="B8" s="17"/>
      <c r="C8" s="22">
        <v>0</v>
      </c>
      <c r="D8" s="22"/>
      <c r="E8" s="18"/>
      <c r="F8" s="48"/>
      <c r="H8" s="36"/>
    </row>
    <row r="9" spans="1:8" s="41" customFormat="1">
      <c r="A9" s="46" t="s">
        <v>8</v>
      </c>
      <c r="B9" s="17"/>
      <c r="C9" s="22">
        <v>0</v>
      </c>
      <c r="D9" s="18"/>
      <c r="E9" s="18">
        <v>12973138.64550003</v>
      </c>
      <c r="F9" s="48"/>
      <c r="G9" s="52"/>
      <c r="H9" s="36"/>
    </row>
    <row r="10" spans="1:8" s="8" customFormat="1">
      <c r="A10" s="46" t="s">
        <v>53</v>
      </c>
      <c r="B10" s="17"/>
      <c r="C10" s="22">
        <v>0</v>
      </c>
      <c r="D10" s="18"/>
      <c r="E10" s="18"/>
      <c r="F10" s="47"/>
      <c r="G10" s="49"/>
      <c r="H10" s="26"/>
    </row>
    <row r="11" spans="1:8">
      <c r="A11" s="50" t="s">
        <v>54</v>
      </c>
      <c r="B11" s="17">
        <v>10</v>
      </c>
      <c r="C11" s="22">
        <v>2308235.4745000247</v>
      </c>
      <c r="D11" s="22"/>
      <c r="E11" s="22">
        <v>10184803.363100031</v>
      </c>
      <c r="F11" s="48"/>
    </row>
    <row r="12" spans="1:8">
      <c r="A12" s="50" t="s">
        <v>55</v>
      </c>
      <c r="B12" s="17">
        <v>11</v>
      </c>
      <c r="C12" s="22">
        <v>127384.69250001013</v>
      </c>
      <c r="D12" s="22"/>
      <c r="E12" s="22">
        <v>528902.79249999998</v>
      </c>
      <c r="F12" s="48"/>
      <c r="G12" s="53"/>
    </row>
    <row r="13" spans="1:8">
      <c r="A13" s="50" t="s">
        <v>56</v>
      </c>
      <c r="B13" s="17">
        <v>12</v>
      </c>
      <c r="C13" s="22">
        <v>2369576.0750999977</v>
      </c>
      <c r="D13" s="22"/>
      <c r="E13" s="22">
        <v>2637415.8022999987</v>
      </c>
      <c r="F13" s="48"/>
    </row>
    <row r="14" spans="1:8">
      <c r="A14" s="50" t="s">
        <v>57</v>
      </c>
      <c r="B14" s="17">
        <v>13</v>
      </c>
      <c r="C14" s="22">
        <v>62568503</v>
      </c>
      <c r="D14" s="22"/>
      <c r="E14" s="22">
        <v>0</v>
      </c>
      <c r="F14" s="48"/>
    </row>
    <row r="15" spans="1:8">
      <c r="A15" s="50" t="s">
        <v>58</v>
      </c>
      <c r="B15" s="17"/>
      <c r="C15" s="22">
        <v>0</v>
      </c>
      <c r="D15" s="18"/>
      <c r="E15" s="18">
        <v>0</v>
      </c>
      <c r="F15" s="48"/>
    </row>
    <row r="16" spans="1:8" s="56" customFormat="1">
      <c r="A16" s="46" t="s">
        <v>8</v>
      </c>
      <c r="B16" s="17"/>
      <c r="C16" s="54">
        <v>67373699.24210003</v>
      </c>
      <c r="D16" s="54"/>
      <c r="E16" s="54">
        <v>13351121.957900031</v>
      </c>
      <c r="F16" s="47"/>
      <c r="G16" s="55"/>
      <c r="H16" s="36"/>
    </row>
    <row r="17" spans="1:8" s="8" customFormat="1">
      <c r="A17" s="46" t="s">
        <v>59</v>
      </c>
      <c r="B17" s="17">
        <v>14</v>
      </c>
      <c r="C17" s="22">
        <v>31176740</v>
      </c>
      <c r="D17" s="22"/>
      <c r="E17" s="22">
        <v>29551374</v>
      </c>
      <c r="F17" s="48"/>
      <c r="G17" s="49"/>
      <c r="H17" s="36"/>
    </row>
    <row r="18" spans="1:8" s="8" customFormat="1">
      <c r="A18" s="46" t="s">
        <v>60</v>
      </c>
      <c r="B18" s="17"/>
      <c r="C18" s="18">
        <v>0</v>
      </c>
      <c r="D18" s="18"/>
      <c r="E18" s="18">
        <v>0</v>
      </c>
      <c r="F18" s="48"/>
      <c r="G18" s="57"/>
    </row>
    <row r="19" spans="1:8" s="41" customFormat="1">
      <c r="A19" s="46" t="s">
        <v>61</v>
      </c>
      <c r="B19" s="17"/>
      <c r="C19" s="18">
        <v>98550439.24210003</v>
      </c>
      <c r="D19" s="18"/>
      <c r="E19" s="18">
        <v>55875634.603400059</v>
      </c>
      <c r="F19" s="47"/>
      <c r="G19" s="52"/>
    </row>
    <row r="20" spans="1:8" s="8" customFormat="1">
      <c r="A20" s="46" t="s">
        <v>62</v>
      </c>
      <c r="B20" s="17"/>
      <c r="C20" s="18"/>
      <c r="D20" s="18"/>
      <c r="E20" s="18"/>
      <c r="F20" s="47"/>
      <c r="G20" s="49"/>
    </row>
    <row r="21" spans="1:8" s="41" customFormat="1">
      <c r="A21" s="58" t="s">
        <v>63</v>
      </c>
      <c r="B21" s="17"/>
      <c r="C21" s="22"/>
      <c r="D21" s="22"/>
      <c r="E21" s="18"/>
      <c r="F21" s="59"/>
      <c r="G21" s="52"/>
    </row>
    <row r="22" spans="1:8">
      <c r="A22" s="50" t="s">
        <v>64</v>
      </c>
      <c r="B22" s="17"/>
      <c r="C22" s="22">
        <v>0</v>
      </c>
      <c r="D22" s="18"/>
      <c r="E22" s="18">
        <v>0</v>
      </c>
      <c r="F22" s="48"/>
    </row>
    <row r="23" spans="1:8">
      <c r="A23" s="50" t="s">
        <v>65</v>
      </c>
      <c r="B23" s="17"/>
      <c r="C23" s="22">
        <v>0</v>
      </c>
      <c r="D23" s="18"/>
      <c r="E23" s="18">
        <v>0</v>
      </c>
      <c r="F23" s="48"/>
    </row>
    <row r="24" spans="1:8" s="41" customFormat="1">
      <c r="A24" s="46" t="s">
        <v>8</v>
      </c>
      <c r="B24" s="17"/>
      <c r="C24" s="22">
        <v>0</v>
      </c>
      <c r="D24" s="22"/>
      <c r="E24" s="18"/>
      <c r="F24" s="48"/>
      <c r="G24" s="52"/>
    </row>
    <row r="25" spans="1:8">
      <c r="A25" s="46" t="s">
        <v>66</v>
      </c>
      <c r="B25" s="17">
        <v>15</v>
      </c>
      <c r="C25" s="22">
        <v>49403441.101599999</v>
      </c>
      <c r="D25" s="22"/>
      <c r="E25" s="22">
        <v>39537515.101599999</v>
      </c>
      <c r="F25" s="48"/>
      <c r="G25" s="60"/>
      <c r="H25" s="36"/>
    </row>
    <row r="26" spans="1:8">
      <c r="A26" s="46" t="s">
        <v>67</v>
      </c>
      <c r="B26" s="17"/>
      <c r="C26" s="22">
        <v>0</v>
      </c>
      <c r="D26" s="18"/>
      <c r="E26" s="18">
        <v>0</v>
      </c>
      <c r="F26" s="48"/>
    </row>
    <row r="27" spans="1:8">
      <c r="A27" s="46" t="s">
        <v>68</v>
      </c>
      <c r="B27" s="17">
        <v>16</v>
      </c>
      <c r="C27" s="22">
        <v>3224343</v>
      </c>
      <c r="D27" s="22"/>
      <c r="E27" s="22">
        <v>3400302</v>
      </c>
      <c r="F27" s="48"/>
      <c r="H27" s="36"/>
    </row>
    <row r="28" spans="1:8" s="41" customFormat="1">
      <c r="A28" s="46" t="s">
        <v>69</v>
      </c>
      <c r="B28" s="17"/>
      <c r="C28" s="18">
        <v>52627784.101599999</v>
      </c>
      <c r="D28" s="18"/>
      <c r="E28" s="18">
        <v>42937817.101599999</v>
      </c>
      <c r="F28" s="48"/>
      <c r="G28" s="52"/>
      <c r="H28" s="61"/>
    </row>
    <row r="29" spans="1:8" s="8" customFormat="1">
      <c r="A29" s="46" t="s">
        <v>70</v>
      </c>
      <c r="B29" s="17"/>
      <c r="C29" s="54">
        <v>151178223.34370002</v>
      </c>
      <c r="D29" s="54"/>
      <c r="E29" s="54">
        <v>98813451.705000058</v>
      </c>
      <c r="F29" s="47"/>
      <c r="G29" s="62"/>
      <c r="H29" s="26"/>
    </row>
    <row r="30" spans="1:8" s="8" customFormat="1">
      <c r="A30" s="46" t="s">
        <v>71</v>
      </c>
      <c r="B30" s="17"/>
      <c r="C30" s="18"/>
      <c r="D30" s="18"/>
      <c r="E30" s="18"/>
      <c r="F30" s="47"/>
      <c r="G30" s="49"/>
    </row>
    <row r="31" spans="1:8" s="8" customFormat="1">
      <c r="A31" s="46" t="s">
        <v>72</v>
      </c>
      <c r="B31" s="17"/>
      <c r="C31" s="22">
        <v>0</v>
      </c>
      <c r="D31" s="18"/>
      <c r="E31" s="18">
        <v>0</v>
      </c>
      <c r="F31" s="48"/>
      <c r="G31" s="49"/>
    </row>
    <row r="32" spans="1:8" s="8" customFormat="1">
      <c r="A32" s="46" t="s">
        <v>73</v>
      </c>
      <c r="B32" s="17"/>
      <c r="C32" s="22">
        <v>0</v>
      </c>
      <c r="D32" s="18"/>
      <c r="E32" s="18">
        <v>0</v>
      </c>
      <c r="F32" s="48"/>
      <c r="G32" s="49"/>
    </row>
    <row r="33" spans="1:10" s="8" customFormat="1" ht="12.75" customHeight="1">
      <c r="A33" s="46" t="s">
        <v>74</v>
      </c>
      <c r="B33" s="17">
        <v>17</v>
      </c>
      <c r="C33" s="22">
        <v>100000</v>
      </c>
      <c r="D33" s="22"/>
      <c r="E33" s="22">
        <v>100000</v>
      </c>
      <c r="F33" s="48"/>
      <c r="G33" s="49"/>
    </row>
    <row r="34" spans="1:10" s="8" customFormat="1" ht="12.75" customHeight="1">
      <c r="A34" s="46" t="s">
        <v>75</v>
      </c>
      <c r="B34" s="17"/>
      <c r="C34" s="22">
        <v>0</v>
      </c>
      <c r="D34" s="22"/>
      <c r="E34" s="18">
        <v>0</v>
      </c>
      <c r="F34" s="48"/>
      <c r="G34" s="49"/>
    </row>
    <row r="35" spans="1:10" s="8" customFormat="1" ht="12.75" customHeight="1">
      <c r="A35" s="46" t="s">
        <v>76</v>
      </c>
      <c r="B35" s="17"/>
      <c r="C35" s="22">
        <v>0</v>
      </c>
      <c r="D35" s="22"/>
      <c r="E35" s="18">
        <v>0</v>
      </c>
      <c r="F35" s="48"/>
      <c r="G35" s="49"/>
    </row>
    <row r="36" spans="1:10" s="8" customFormat="1" ht="12.75" customHeight="1">
      <c r="A36" s="46" t="s">
        <v>77</v>
      </c>
      <c r="B36" s="17"/>
      <c r="C36" s="22">
        <v>0</v>
      </c>
      <c r="D36" s="22"/>
      <c r="E36" s="18">
        <v>0</v>
      </c>
      <c r="F36" s="48"/>
      <c r="G36" s="49"/>
    </row>
    <row r="37" spans="1:10" s="8" customFormat="1" ht="12.75" customHeight="1">
      <c r="A37" s="46" t="s">
        <v>78</v>
      </c>
      <c r="B37" s="17"/>
      <c r="C37" s="22">
        <v>0</v>
      </c>
      <c r="D37" s="22"/>
      <c r="E37" s="18">
        <v>0</v>
      </c>
      <c r="F37" s="48"/>
      <c r="G37" s="49"/>
    </row>
    <row r="38" spans="1:10" s="8" customFormat="1" ht="12.75" customHeight="1">
      <c r="A38" s="46" t="s">
        <v>79</v>
      </c>
      <c r="B38" s="17"/>
      <c r="C38" s="22">
        <v>21791044</v>
      </c>
      <c r="D38" s="22"/>
      <c r="E38" s="18">
        <v>9781624</v>
      </c>
      <c r="F38" s="48"/>
      <c r="G38" s="49"/>
      <c r="H38" s="26"/>
    </row>
    <row r="39" spans="1:10" s="8" customFormat="1" ht="12.75" customHeight="1">
      <c r="A39" s="46" t="s">
        <v>80</v>
      </c>
      <c r="B39" s="17"/>
      <c r="C39" s="22">
        <v>0</v>
      </c>
      <c r="D39" s="22"/>
      <c r="E39" s="22">
        <v>0</v>
      </c>
      <c r="F39" s="48"/>
      <c r="G39" s="63"/>
      <c r="H39" s="26"/>
    </row>
    <row r="40" spans="1:10" s="8" customFormat="1" ht="12.75" customHeight="1">
      <c r="A40" s="46" t="s">
        <v>81</v>
      </c>
      <c r="B40" s="17">
        <v>25</v>
      </c>
      <c r="C40" s="22">
        <v>5264021.4898000043</v>
      </c>
      <c r="D40" s="51"/>
      <c r="E40" s="22">
        <v>12009419.950685415</v>
      </c>
      <c r="F40" s="48"/>
      <c r="G40" s="49"/>
    </row>
    <row r="41" spans="1:10" s="8" customFormat="1" ht="13.5" customHeight="1">
      <c r="A41" s="46" t="s">
        <v>82</v>
      </c>
      <c r="B41" s="17"/>
      <c r="C41" s="54">
        <v>27155065.489800006</v>
      </c>
      <c r="D41" s="54"/>
      <c r="E41" s="54">
        <v>21891043.950685415</v>
      </c>
      <c r="F41" s="47"/>
      <c r="G41" s="49"/>
      <c r="J41" s="26"/>
    </row>
    <row r="42" spans="1:10" s="8" customFormat="1" ht="20.25" customHeight="1">
      <c r="A42" s="64" t="s">
        <v>83</v>
      </c>
      <c r="B42" s="30"/>
      <c r="C42" s="65">
        <v>178333288.83350003</v>
      </c>
      <c r="D42" s="65"/>
      <c r="E42" s="65">
        <v>120704495.65568547</v>
      </c>
      <c r="F42" s="66"/>
      <c r="G42" s="49"/>
      <c r="J42" s="26"/>
    </row>
    <row r="43" spans="1:10">
      <c r="C43" s="20"/>
      <c r="D43" s="20"/>
      <c r="E43" s="19"/>
      <c r="F43" s="20"/>
      <c r="J43" s="36"/>
    </row>
    <row r="44" spans="1:10">
      <c r="B44" s="38" t="s">
        <v>84</v>
      </c>
      <c r="C44" s="39">
        <f>C42-[1]BS_Assets!D50</f>
        <v>-0.3917999267578125</v>
      </c>
      <c r="D44" s="39"/>
      <c r="E44" s="19">
        <v>-0.16430012881755829</v>
      </c>
      <c r="F44" s="39"/>
    </row>
    <row r="45" spans="1:10">
      <c r="E45" s="19"/>
    </row>
    <row r="46" spans="1:10">
      <c r="E46" s="19"/>
    </row>
    <row r="47" spans="1:10">
      <c r="E47" s="19"/>
    </row>
    <row r="48" spans="1:10">
      <c r="E48" s="19"/>
    </row>
  </sheetData>
  <hyperlinks>
    <hyperlink ref="E1" location="INDEX!A1" display="&lt;------- Go back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selection activeCell="A11" sqref="A11"/>
    </sheetView>
  </sheetViews>
  <sheetFormatPr defaultRowHeight="12.75" outlineLevelRow="1"/>
  <cols>
    <col min="1" max="1" width="37.85546875" style="72" customWidth="1"/>
    <col min="2" max="2" width="12.28515625" style="71" customWidth="1"/>
    <col min="3" max="3" width="17.28515625" style="72" customWidth="1"/>
    <col min="4" max="4" width="1.85546875" style="73" customWidth="1"/>
    <col min="5" max="5" width="16.28515625" style="72" customWidth="1"/>
    <col min="6" max="6" width="1.85546875" style="72" customWidth="1"/>
    <col min="7" max="7" width="0.5703125" style="74" customWidth="1"/>
    <col min="8" max="16384" width="9.140625" style="72"/>
  </cols>
  <sheetData>
    <row r="1" spans="1:7">
      <c r="A1" s="70"/>
      <c r="E1" s="4"/>
    </row>
    <row r="2" spans="1:7" ht="14.45" customHeight="1">
      <c r="C2" s="180"/>
      <c r="D2" s="180"/>
      <c r="E2" s="180"/>
      <c r="F2" s="75"/>
      <c r="G2" s="76"/>
    </row>
    <row r="3" spans="1:7">
      <c r="A3" s="9" t="s">
        <v>85</v>
      </c>
      <c r="B3" s="9" t="s">
        <v>1</v>
      </c>
      <c r="C3" s="10" t="s">
        <v>2</v>
      </c>
      <c r="D3" s="10"/>
      <c r="E3" s="10" t="s">
        <v>3</v>
      </c>
      <c r="F3" s="11"/>
      <c r="G3" s="77"/>
    </row>
    <row r="4" spans="1:7">
      <c r="A4" s="78"/>
      <c r="B4" s="79"/>
      <c r="C4" s="80"/>
      <c r="D4" s="80"/>
      <c r="E4" s="80"/>
      <c r="F4" s="81"/>
      <c r="G4" s="77"/>
    </row>
    <row r="5" spans="1:7" ht="20.25" customHeight="1">
      <c r="A5" s="82" t="s">
        <v>86</v>
      </c>
      <c r="B5" s="12">
        <v>18</v>
      </c>
      <c r="C5" s="18">
        <v>199394355.67319998</v>
      </c>
      <c r="D5" s="83"/>
      <c r="E5" s="84">
        <v>228241449.86609998</v>
      </c>
      <c r="F5" s="85"/>
      <c r="G5" s="86"/>
    </row>
    <row r="6" spans="1:7" ht="14.45" customHeight="1">
      <c r="A6" s="24" t="s">
        <v>87</v>
      </c>
      <c r="B6" s="17"/>
      <c r="C6" s="22">
        <v>191648919.16319999</v>
      </c>
      <c r="D6" s="87"/>
      <c r="E6" s="88">
        <v>217856798.76999998</v>
      </c>
      <c r="F6" s="89"/>
      <c r="G6" s="90"/>
    </row>
    <row r="7" spans="1:7" ht="14.45" customHeight="1">
      <c r="A7" s="24" t="s">
        <v>88</v>
      </c>
      <c r="B7" s="17"/>
      <c r="C7" s="22">
        <v>7745436.5100000007</v>
      </c>
      <c r="D7" s="87"/>
      <c r="E7" s="88">
        <v>10384651.096099999</v>
      </c>
      <c r="F7" s="89"/>
      <c r="G7" s="90"/>
    </row>
    <row r="8" spans="1:7" ht="25.5">
      <c r="A8" s="91" t="s">
        <v>89</v>
      </c>
      <c r="B8" s="17"/>
      <c r="C8" s="22">
        <v>0</v>
      </c>
      <c r="D8" s="87"/>
      <c r="E8" s="84">
        <v>0</v>
      </c>
      <c r="F8" s="89"/>
      <c r="G8" s="90"/>
    </row>
    <row r="9" spans="1:7">
      <c r="A9" s="24" t="s">
        <v>90</v>
      </c>
      <c r="B9" s="17"/>
      <c r="C9" s="22">
        <v>0</v>
      </c>
      <c r="D9" s="87"/>
      <c r="E9" s="84">
        <v>0</v>
      </c>
      <c r="F9" s="89"/>
      <c r="G9" s="90"/>
    </row>
    <row r="10" spans="1:7" ht="14.45" customHeight="1">
      <c r="A10" s="92" t="s">
        <v>91</v>
      </c>
      <c r="B10" s="17">
        <v>19</v>
      </c>
      <c r="C10" s="93">
        <v>-105958092</v>
      </c>
      <c r="D10" s="93">
        <v>0</v>
      </c>
      <c r="E10" s="93">
        <v>-101543416</v>
      </c>
      <c r="F10" s="94"/>
      <c r="G10" s="90"/>
    </row>
    <row r="11" spans="1:7" ht="14.45" customHeight="1" outlineLevel="1">
      <c r="A11" s="95" t="s">
        <v>92</v>
      </c>
      <c r="B11" s="96"/>
      <c r="C11" s="22">
        <v>-94868671</v>
      </c>
      <c r="D11" s="87"/>
      <c r="E11" s="88">
        <v>-90792285</v>
      </c>
      <c r="F11" s="89"/>
      <c r="G11" s="90"/>
    </row>
    <row r="12" spans="1:7" ht="14.45" customHeight="1" outlineLevel="1">
      <c r="A12" s="97" t="s">
        <v>93</v>
      </c>
      <c r="B12" s="96"/>
      <c r="C12" s="22">
        <v>-11089421</v>
      </c>
      <c r="D12" s="87"/>
      <c r="E12" s="88">
        <v>-10751131</v>
      </c>
      <c r="F12" s="89"/>
      <c r="G12" s="90"/>
    </row>
    <row r="13" spans="1:7" ht="14.45" customHeight="1" outlineLevel="1">
      <c r="A13" s="97" t="s">
        <v>94</v>
      </c>
      <c r="B13" s="96"/>
      <c r="C13" s="22">
        <v>0</v>
      </c>
      <c r="D13" s="87"/>
      <c r="E13" s="84">
        <v>0</v>
      </c>
      <c r="F13" s="89"/>
      <c r="G13" s="90"/>
    </row>
    <row r="14" spans="1:7" ht="14.45" customHeight="1">
      <c r="A14" s="24" t="s">
        <v>95</v>
      </c>
      <c r="B14" s="17">
        <v>20</v>
      </c>
      <c r="C14" s="22">
        <v>-11423370</v>
      </c>
      <c r="D14" s="87"/>
      <c r="E14" s="88">
        <v>-10843268</v>
      </c>
      <c r="F14" s="89"/>
      <c r="G14" s="90"/>
    </row>
    <row r="15" spans="1:7" ht="14.45" customHeight="1">
      <c r="A15" s="24" t="s">
        <v>96</v>
      </c>
      <c r="B15" s="17">
        <v>21</v>
      </c>
      <c r="C15" s="22">
        <v>-75075729.126299992</v>
      </c>
      <c r="D15" s="87"/>
      <c r="E15" s="88">
        <v>-101792430.22349998</v>
      </c>
      <c r="F15" s="89"/>
      <c r="G15" s="90"/>
    </row>
    <row r="16" spans="1:7" ht="14.45" customHeight="1">
      <c r="A16" s="16" t="s">
        <v>97</v>
      </c>
      <c r="B16" s="17"/>
      <c r="C16" s="93">
        <v>-192457191.12629998</v>
      </c>
      <c r="D16" s="93">
        <v>0</v>
      </c>
      <c r="E16" s="93">
        <v>-214179114.22349998</v>
      </c>
      <c r="F16" s="94"/>
      <c r="G16" s="98"/>
    </row>
    <row r="17" spans="1:7">
      <c r="A17" s="16" t="s">
        <v>98</v>
      </c>
      <c r="B17" s="17"/>
      <c r="C17" s="93">
        <v>6937164.5469000041</v>
      </c>
      <c r="D17" s="93">
        <v>0</v>
      </c>
      <c r="E17" s="93">
        <v>14062335.6426</v>
      </c>
      <c r="F17" s="94"/>
      <c r="G17" s="98"/>
    </row>
    <row r="18" spans="1:7" s="99" customFormat="1">
      <c r="A18" s="50" t="s">
        <v>99</v>
      </c>
      <c r="B18" s="17"/>
      <c r="C18" s="22"/>
      <c r="D18" s="87"/>
      <c r="E18" s="84"/>
      <c r="F18" s="89"/>
      <c r="G18" s="90"/>
    </row>
    <row r="19" spans="1:7" s="99" customFormat="1">
      <c r="A19" s="24" t="s">
        <v>100</v>
      </c>
      <c r="B19" s="17"/>
      <c r="C19" s="22"/>
      <c r="D19" s="87"/>
      <c r="E19" s="84"/>
      <c r="F19" s="89"/>
      <c r="G19" s="90"/>
    </row>
    <row r="20" spans="1:7" s="99" customFormat="1" ht="14.45" customHeight="1">
      <c r="A20" s="16" t="s">
        <v>101</v>
      </c>
      <c r="B20" s="17"/>
      <c r="C20" s="93">
        <v>-564336.22490000003</v>
      </c>
      <c r="D20" s="93">
        <v>0</v>
      </c>
      <c r="E20" s="93">
        <v>-307451.27909999993</v>
      </c>
      <c r="F20" s="94"/>
      <c r="G20" s="98"/>
    </row>
    <row r="21" spans="1:7">
      <c r="A21" s="24" t="s">
        <v>102</v>
      </c>
      <c r="B21" s="17"/>
      <c r="C21" s="22">
        <v>0</v>
      </c>
      <c r="D21" s="87"/>
      <c r="E21" s="84">
        <v>0</v>
      </c>
      <c r="F21" s="89"/>
      <c r="G21" s="90"/>
    </row>
    <row r="22" spans="1:7" ht="14.45" customHeight="1">
      <c r="A22" s="24" t="s">
        <v>103</v>
      </c>
      <c r="B22" s="17">
        <v>22</v>
      </c>
      <c r="C22" s="22">
        <v>-741819.15470000007</v>
      </c>
      <c r="D22" s="87"/>
      <c r="E22" s="88">
        <v>-414745.72820000001</v>
      </c>
      <c r="F22" s="89"/>
      <c r="G22" s="90"/>
    </row>
    <row r="23" spans="1:7" ht="14.45" customHeight="1">
      <c r="A23" s="24" t="s">
        <v>104</v>
      </c>
      <c r="B23" s="17">
        <v>23</v>
      </c>
      <c r="C23" s="22">
        <v>-397248.07020000002</v>
      </c>
      <c r="D23" s="87"/>
      <c r="E23" s="88">
        <v>-54757.011399999959</v>
      </c>
      <c r="F23" s="89"/>
      <c r="G23" s="90"/>
    </row>
    <row r="24" spans="1:7" ht="14.45" customHeight="1">
      <c r="A24" s="24" t="s">
        <v>105</v>
      </c>
      <c r="B24" s="17">
        <v>24</v>
      </c>
      <c r="C24" s="22">
        <v>574731</v>
      </c>
      <c r="D24" s="87"/>
      <c r="E24" s="88">
        <v>162051.46050000002</v>
      </c>
      <c r="F24" s="89"/>
      <c r="G24" s="90"/>
    </row>
    <row r="25" spans="1:7">
      <c r="A25" s="16" t="s">
        <v>106</v>
      </c>
      <c r="B25" s="17"/>
      <c r="C25" s="93">
        <v>-564336.22490000003</v>
      </c>
      <c r="D25" s="93">
        <v>0</v>
      </c>
      <c r="E25" s="93">
        <v>-307451.27909999993</v>
      </c>
      <c r="F25" s="89"/>
      <c r="G25" s="98"/>
    </row>
    <row r="26" spans="1:7" ht="23.25" customHeight="1">
      <c r="A26" s="100" t="s">
        <v>107</v>
      </c>
      <c r="B26" s="17"/>
      <c r="C26" s="93">
        <v>6372828.3220000044</v>
      </c>
      <c r="D26" s="93">
        <v>0</v>
      </c>
      <c r="E26" s="93">
        <v>13754884.363499999</v>
      </c>
      <c r="F26" s="89"/>
      <c r="G26" s="98"/>
    </row>
    <row r="27" spans="1:7" ht="14.45" customHeight="1">
      <c r="A27" s="24" t="s">
        <v>108</v>
      </c>
      <c r="B27" s="17"/>
      <c r="C27" s="22">
        <v>-1108806.8322000005</v>
      </c>
      <c r="D27" s="87"/>
      <c r="E27" s="88">
        <v>-1745464.4128145799</v>
      </c>
      <c r="F27" s="89"/>
      <c r="G27" s="90"/>
    </row>
    <row r="28" spans="1:7">
      <c r="A28" s="101" t="s">
        <v>109</v>
      </c>
      <c r="B28" s="102"/>
      <c r="C28" s="103"/>
      <c r="D28" s="87"/>
      <c r="E28" s="84"/>
      <c r="F28" s="89"/>
      <c r="G28" s="98"/>
    </row>
    <row r="29" spans="1:7" ht="24" customHeight="1">
      <c r="A29" s="46" t="s">
        <v>110</v>
      </c>
      <c r="B29" s="17">
        <v>25</v>
      </c>
      <c r="C29" s="93">
        <v>5264021.4898000043</v>
      </c>
      <c r="D29" s="93">
        <v>0</v>
      </c>
      <c r="E29" s="93">
        <v>12009419.950685415</v>
      </c>
      <c r="F29" s="94">
        <f t="shared" ref="F29" si="0">F26+F27</f>
        <v>0</v>
      </c>
      <c r="G29" s="62"/>
    </row>
    <row r="30" spans="1:7">
      <c r="A30" s="104"/>
      <c r="B30" s="105"/>
      <c r="C30" s="106"/>
      <c r="D30" s="106"/>
      <c r="E30" s="106"/>
      <c r="F30" s="106"/>
      <c r="G30" s="107"/>
    </row>
    <row r="31" spans="1:7">
      <c r="C31" s="108"/>
      <c r="D31" s="109"/>
      <c r="E31" s="110"/>
      <c r="F31" s="110"/>
      <c r="G31" s="111"/>
    </row>
    <row r="33" spans="1:7">
      <c r="A33" s="71"/>
      <c r="C33" s="112"/>
      <c r="D33" s="113"/>
      <c r="E33" s="112"/>
      <c r="F33" s="112"/>
      <c r="G33" s="114"/>
    </row>
    <row r="34" spans="1:7">
      <c r="C34" s="115"/>
      <c r="D34" s="116"/>
      <c r="E34" s="115"/>
      <c r="F34" s="115"/>
      <c r="G34" s="117"/>
    </row>
    <row r="38" spans="1:7">
      <c r="C38" s="118"/>
    </row>
  </sheetData>
  <mergeCells count="1">
    <mergeCell ref="C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XFC43"/>
  <sheetViews>
    <sheetView workbookViewId="0">
      <selection activeCell="B18" sqref="B18"/>
    </sheetView>
  </sheetViews>
  <sheetFormatPr defaultRowHeight="12.75"/>
  <cols>
    <col min="1" max="1" width="2.85546875" style="119" customWidth="1"/>
    <col min="2" max="2" width="61.42578125" style="120" customWidth="1"/>
    <col min="3" max="3" width="14.42578125" style="120" customWidth="1"/>
    <col min="4" max="4" width="15.5703125" style="120" customWidth="1"/>
    <col min="5" max="5" width="9.140625" style="120"/>
    <col min="6" max="6" width="12.5703125" style="120" bestFit="1" customWidth="1"/>
    <col min="7" max="7" width="9.140625" style="120"/>
    <col min="8" max="8" width="9.140625" style="121"/>
    <col min="9" max="16384" width="9.140625" style="120"/>
  </cols>
  <sheetData>
    <row r="1" spans="1:8">
      <c r="D1" s="4"/>
    </row>
    <row r="2" spans="1:8">
      <c r="A2" s="122"/>
      <c r="B2" s="123"/>
      <c r="C2" s="123"/>
      <c r="D2" s="124"/>
    </row>
    <row r="3" spans="1:8">
      <c r="A3" s="123"/>
      <c r="B3" s="125" t="s">
        <v>111</v>
      </c>
      <c r="C3" s="126" t="s">
        <v>2</v>
      </c>
      <c r="D3" s="126" t="s">
        <v>3</v>
      </c>
    </row>
    <row r="4" spans="1:8">
      <c r="A4" s="123"/>
      <c r="B4" s="125"/>
      <c r="C4" s="127" t="s">
        <v>112</v>
      </c>
      <c r="D4" s="127" t="s">
        <v>112</v>
      </c>
    </row>
    <row r="5" spans="1:8">
      <c r="A5" s="128" t="s">
        <v>113</v>
      </c>
      <c r="B5" s="129" t="s">
        <v>114</v>
      </c>
      <c r="C5" s="130"/>
      <c r="D5" s="130"/>
    </row>
    <row r="6" spans="1:8">
      <c r="A6" s="128"/>
      <c r="B6" s="131" t="s">
        <v>115</v>
      </c>
      <c r="C6" s="130">
        <v>6372828.3220000044</v>
      </c>
      <c r="D6" s="130">
        <v>13754884.363499999</v>
      </c>
      <c r="F6" s="132"/>
      <c r="H6" s="133"/>
    </row>
    <row r="7" spans="1:8">
      <c r="A7" s="128"/>
      <c r="B7" s="131" t="s">
        <v>116</v>
      </c>
      <c r="C7" s="130"/>
      <c r="D7" s="130"/>
      <c r="H7" s="133"/>
    </row>
    <row r="8" spans="1:8">
      <c r="A8" s="128"/>
      <c r="B8" s="131" t="s">
        <v>117</v>
      </c>
      <c r="C8" s="130">
        <v>11423370</v>
      </c>
      <c r="D8" s="130">
        <v>10843268</v>
      </c>
      <c r="F8" s="132"/>
      <c r="H8" s="133"/>
    </row>
    <row r="9" spans="1:8">
      <c r="A9" s="128"/>
      <c r="B9" s="131" t="s">
        <v>118</v>
      </c>
      <c r="C9" s="130"/>
      <c r="D9" s="130"/>
      <c r="F9" s="132"/>
      <c r="H9" s="133"/>
    </row>
    <row r="10" spans="1:8">
      <c r="A10" s="128"/>
      <c r="B10" s="131" t="s">
        <v>119</v>
      </c>
      <c r="C10" s="130"/>
      <c r="D10" s="130"/>
      <c r="H10" s="133"/>
    </row>
    <row r="11" spans="1:8">
      <c r="A11" s="128"/>
      <c r="B11" s="131" t="s">
        <v>120</v>
      </c>
      <c r="C11" s="130"/>
      <c r="D11" s="130"/>
      <c r="F11" s="132"/>
      <c r="H11" s="133"/>
    </row>
    <row r="12" spans="1:8" ht="25.5">
      <c r="A12" s="128"/>
      <c r="B12" s="134" t="s">
        <v>121</v>
      </c>
      <c r="C12" s="130">
        <v>-6354997.5317145698</v>
      </c>
      <c r="D12" s="130">
        <v>-6855951.9935854208</v>
      </c>
      <c r="F12" s="132"/>
      <c r="H12" s="133"/>
    </row>
    <row r="13" spans="1:8">
      <c r="A13" s="128"/>
      <c r="B13" s="131" t="s">
        <v>122</v>
      </c>
      <c r="C13" s="130">
        <v>-1559943</v>
      </c>
      <c r="D13" s="130">
        <v>-1029880</v>
      </c>
      <c r="F13" s="132"/>
      <c r="H13" s="133"/>
    </row>
    <row r="14" spans="1:8">
      <c r="A14" s="128"/>
      <c r="B14" s="135" t="s">
        <v>123</v>
      </c>
      <c r="C14" s="130">
        <v>52364771.638699964</v>
      </c>
      <c r="D14" s="130">
        <v>-1344573.4169998765</v>
      </c>
      <c r="F14" s="136"/>
      <c r="H14" s="133"/>
    </row>
    <row r="15" spans="1:8">
      <c r="A15" s="128"/>
      <c r="B15" s="131" t="s">
        <v>124</v>
      </c>
      <c r="C15" s="130">
        <v>273222</v>
      </c>
      <c r="D15" s="130">
        <v>-2324684</v>
      </c>
      <c r="F15" s="132"/>
      <c r="H15" s="133"/>
    </row>
    <row r="16" spans="1:8">
      <c r="A16" s="128"/>
      <c r="B16" s="134" t="s">
        <v>125</v>
      </c>
      <c r="C16" s="130"/>
      <c r="D16" s="130"/>
      <c r="H16" s="133"/>
    </row>
    <row r="17" spans="1:8">
      <c r="A17" s="128"/>
      <c r="B17" s="131" t="s">
        <v>126</v>
      </c>
      <c r="C17" s="130">
        <v>2624932</v>
      </c>
      <c r="D17" s="130">
        <v>-1745464.4128145834</v>
      </c>
      <c r="F17" s="132"/>
      <c r="H17" s="133"/>
    </row>
    <row r="18" spans="1:8">
      <c r="A18" s="128"/>
      <c r="B18" s="137" t="s">
        <v>127</v>
      </c>
      <c r="C18" s="138">
        <v>65144183.428985402</v>
      </c>
      <c r="D18" s="138">
        <v>11297598.540100116</v>
      </c>
      <c r="F18" s="139"/>
      <c r="H18" s="133"/>
    </row>
    <row r="19" spans="1:8">
      <c r="A19" s="128"/>
      <c r="B19" s="131"/>
      <c r="C19" s="130"/>
      <c r="D19" s="130"/>
      <c r="H19" s="133"/>
    </row>
    <row r="20" spans="1:8">
      <c r="A20" s="128" t="s">
        <v>128</v>
      </c>
      <c r="B20" s="129" t="s">
        <v>129</v>
      </c>
      <c r="C20" s="130"/>
      <c r="D20" s="130"/>
      <c r="H20" s="133"/>
    </row>
    <row r="21" spans="1:8">
      <c r="A21" s="128"/>
      <c r="B21" s="131" t="s">
        <v>130</v>
      </c>
      <c r="C21" s="130"/>
      <c r="D21" s="130"/>
      <c r="H21" s="133"/>
    </row>
    <row r="22" spans="1:8">
      <c r="A22" s="128"/>
      <c r="B22" s="131" t="s">
        <v>131</v>
      </c>
      <c r="C22" s="130">
        <v>-1037878</v>
      </c>
      <c r="D22" s="130">
        <v>-13702889.890000001</v>
      </c>
      <c r="F22" s="132"/>
      <c r="H22" s="133"/>
    </row>
    <row r="23" spans="1:8">
      <c r="A23" s="128"/>
      <c r="B23" s="131" t="s">
        <v>132</v>
      </c>
      <c r="C23" s="130"/>
      <c r="D23" s="181"/>
      <c r="H23" s="133"/>
    </row>
    <row r="24" spans="1:8">
      <c r="A24" s="128"/>
      <c r="B24" s="131" t="s">
        <v>133</v>
      </c>
      <c r="C24" s="130"/>
      <c r="D24" s="181"/>
      <c r="H24" s="133"/>
    </row>
    <row r="25" spans="1:8">
      <c r="A25" s="128"/>
      <c r="B25" s="131" t="s">
        <v>134</v>
      </c>
      <c r="C25" s="130"/>
      <c r="D25" s="130"/>
      <c r="H25" s="133"/>
    </row>
    <row r="26" spans="1:8">
      <c r="A26" s="128"/>
      <c r="B26" s="140" t="s">
        <v>135</v>
      </c>
      <c r="C26" s="138">
        <v>-1037878</v>
      </c>
      <c r="D26" s="138">
        <v>-13702889.890000001</v>
      </c>
      <c r="E26" s="139"/>
      <c r="F26" s="139"/>
      <c r="H26" s="133"/>
    </row>
    <row r="27" spans="1:8">
      <c r="A27" s="128"/>
      <c r="B27" s="131"/>
      <c r="C27" s="130"/>
      <c r="D27" s="130"/>
      <c r="H27" s="133"/>
    </row>
    <row r="28" spans="1:8">
      <c r="A28" s="128" t="s">
        <v>136</v>
      </c>
      <c r="B28" s="129" t="s">
        <v>137</v>
      </c>
      <c r="C28" s="130">
        <v>0</v>
      </c>
      <c r="D28" s="130">
        <v>0</v>
      </c>
      <c r="H28" s="133"/>
    </row>
    <row r="29" spans="1:8">
      <c r="A29" s="128"/>
      <c r="B29" s="131" t="s">
        <v>138</v>
      </c>
      <c r="C29" s="130"/>
      <c r="D29" s="130"/>
      <c r="H29" s="133"/>
    </row>
    <row r="30" spans="1:8">
      <c r="A30" s="128"/>
      <c r="B30" s="131" t="s">
        <v>139</v>
      </c>
      <c r="C30" s="123"/>
      <c r="D30" s="130"/>
      <c r="F30" s="132"/>
      <c r="H30" s="133"/>
    </row>
    <row r="31" spans="1:8">
      <c r="A31" s="128"/>
      <c r="B31" s="131" t="s">
        <v>140</v>
      </c>
      <c r="C31" s="130"/>
      <c r="D31" s="130"/>
      <c r="H31" s="133"/>
    </row>
    <row r="32" spans="1:8">
      <c r="A32" s="128"/>
      <c r="B32" s="131" t="s">
        <v>141</v>
      </c>
      <c r="C32" s="130"/>
      <c r="D32" s="130"/>
      <c r="H32" s="133"/>
    </row>
    <row r="33" spans="1:8 16383:16383">
      <c r="A33" s="128"/>
      <c r="B33" s="131" t="s">
        <v>142</v>
      </c>
      <c r="C33" s="138">
        <v>0</v>
      </c>
      <c r="D33" s="138">
        <v>0</v>
      </c>
      <c r="F33" s="139"/>
      <c r="H33" s="133"/>
    </row>
    <row r="34" spans="1:8 16383:16383">
      <c r="A34" s="128"/>
      <c r="B34" s="131"/>
      <c r="C34" s="130"/>
      <c r="D34" s="130"/>
      <c r="H34" s="133"/>
    </row>
    <row r="35" spans="1:8 16383:16383">
      <c r="A35" s="128"/>
      <c r="B35" s="129" t="s">
        <v>143</v>
      </c>
      <c r="C35" s="141">
        <v>64106305.428985402</v>
      </c>
      <c r="D35" s="141">
        <v>-2405291.3498998843</v>
      </c>
      <c r="F35" s="142"/>
      <c r="H35" s="133"/>
    </row>
    <row r="36" spans="1:8 16383:16383">
      <c r="A36" s="128"/>
      <c r="B36" s="129" t="s">
        <v>144</v>
      </c>
      <c r="C36" s="141">
        <v>3398557.8909000014</v>
      </c>
      <c r="D36" s="141">
        <v>5803848.961400032</v>
      </c>
      <c r="F36" s="142"/>
      <c r="H36" s="133"/>
    </row>
    <row r="37" spans="1:8 16383:16383">
      <c r="A37" s="128"/>
      <c r="B37" s="129" t="s">
        <v>145</v>
      </c>
      <c r="C37" s="141">
        <v>67504863.9005</v>
      </c>
      <c r="D37" s="141">
        <v>3398557.8909000014</v>
      </c>
      <c r="F37" s="142"/>
      <c r="H37" s="133"/>
    </row>
    <row r="38" spans="1:8 16383:16383">
      <c r="D38" s="132"/>
    </row>
    <row r="39" spans="1:8 16383:16383">
      <c r="B39" s="121"/>
      <c r="C39" s="143"/>
      <c r="D39" s="133"/>
      <c r="F39" s="144"/>
      <c r="XFC39" s="133">
        <f>XFC35+XFC36-XFC37</f>
        <v>0</v>
      </c>
    </row>
    <row r="40" spans="1:8 16383:16383">
      <c r="C40" s="145"/>
    </row>
    <row r="41" spans="1:8 16383:16383">
      <c r="C41" s="132"/>
    </row>
    <row r="42" spans="1:8 16383:16383">
      <c r="C42" s="132"/>
    </row>
    <row r="43" spans="1:8 16383:16383">
      <c r="C43" s="146"/>
    </row>
  </sheetData>
  <mergeCells count="1">
    <mergeCell ref="D23:D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1"/>
  <sheetViews>
    <sheetView workbookViewId="0">
      <selection activeCell="G36" sqref="G36"/>
    </sheetView>
  </sheetViews>
  <sheetFormatPr defaultRowHeight="12.75" outlineLevelRow="1"/>
  <cols>
    <col min="1" max="1" width="34.140625" style="147" customWidth="1"/>
    <col min="2" max="2" width="11.42578125" style="147" customWidth="1"/>
    <col min="3" max="3" width="12.28515625" style="147" customWidth="1"/>
    <col min="4" max="4" width="14" style="147" customWidth="1"/>
    <col min="5" max="5" width="12" style="147" customWidth="1"/>
    <col min="6" max="6" width="14.140625" style="147" bestFit="1" customWidth="1"/>
    <col min="7" max="7" width="14.7109375" style="147" customWidth="1"/>
    <col min="8" max="8" width="0" style="147" hidden="1" customWidth="1"/>
    <col min="9" max="9" width="11.5703125" style="147" hidden="1" customWidth="1"/>
    <col min="10" max="10" width="11.7109375" style="147" bestFit="1" customWidth="1"/>
    <col min="11" max="16384" width="9.140625" style="147"/>
  </cols>
  <sheetData>
    <row r="1" spans="1:10" ht="27.75" customHeight="1">
      <c r="B1" s="148"/>
      <c r="C1" s="148"/>
      <c r="D1" s="148"/>
      <c r="E1" s="148"/>
      <c r="F1" s="148"/>
      <c r="G1" s="4"/>
    </row>
    <row r="2" spans="1:10" ht="19.5" hidden="1" customHeight="1" outlineLevel="1">
      <c r="A2" s="148" t="s">
        <v>146</v>
      </c>
      <c r="C2" s="149"/>
      <c r="E2" s="149"/>
      <c r="F2" s="149"/>
    </row>
    <row r="3" spans="1:10" ht="33" hidden="1" customHeight="1" outlineLevel="1">
      <c r="A3" s="150"/>
      <c r="B3" s="151" t="s">
        <v>147</v>
      </c>
      <c r="C3" s="151" t="s">
        <v>79</v>
      </c>
      <c r="D3" s="151" t="s">
        <v>148</v>
      </c>
      <c r="E3" s="151" t="s">
        <v>149</v>
      </c>
      <c r="F3" s="151" t="s">
        <v>150</v>
      </c>
      <c r="G3" s="151" t="s">
        <v>8</v>
      </c>
    </row>
    <row r="4" spans="1:10" hidden="1" outlineLevel="1">
      <c r="A4" s="152" t="s">
        <v>151</v>
      </c>
      <c r="B4" s="153">
        <v>100000</v>
      </c>
      <c r="C4" s="154">
        <v>0</v>
      </c>
      <c r="D4" s="154">
        <v>0</v>
      </c>
      <c r="E4" s="154">
        <v>-23100301</v>
      </c>
      <c r="F4" s="154">
        <v>6077265</v>
      </c>
      <c r="G4" s="153">
        <f>SUM(B4:F4)</f>
        <v>-16923036</v>
      </c>
    </row>
    <row r="5" spans="1:10" ht="25.5" hidden="1" outlineLevel="1">
      <c r="A5" s="155" t="s">
        <v>152</v>
      </c>
      <c r="B5" s="153">
        <v>0</v>
      </c>
      <c r="C5" s="154">
        <v>0</v>
      </c>
      <c r="D5" s="154">
        <v>0</v>
      </c>
      <c r="E5" s="154">
        <v>0</v>
      </c>
      <c r="F5" s="154">
        <v>0</v>
      </c>
      <c r="G5" s="153">
        <f>SUM(B5:F5)</f>
        <v>0</v>
      </c>
    </row>
    <row r="6" spans="1:10" hidden="1" outlineLevel="1">
      <c r="A6" s="155" t="s">
        <v>153</v>
      </c>
      <c r="B6" s="153">
        <v>0</v>
      </c>
      <c r="C6" s="154">
        <v>0</v>
      </c>
      <c r="D6" s="154">
        <v>0</v>
      </c>
      <c r="E6" s="154">
        <v>0</v>
      </c>
      <c r="F6" s="154">
        <v>11043128</v>
      </c>
      <c r="G6" s="153">
        <f>SUM(B6:F6)</f>
        <v>11043128</v>
      </c>
    </row>
    <row r="7" spans="1:10" hidden="1" outlineLevel="1">
      <c r="A7" s="155" t="s">
        <v>154</v>
      </c>
      <c r="B7" s="153">
        <v>0</v>
      </c>
      <c r="C7" s="154">
        <v>0</v>
      </c>
      <c r="D7" s="154">
        <v>0</v>
      </c>
      <c r="E7" s="154">
        <v>0</v>
      </c>
      <c r="F7" s="154">
        <v>0</v>
      </c>
      <c r="G7" s="153">
        <f>SUM(B7:F7)</f>
        <v>0</v>
      </c>
    </row>
    <row r="8" spans="1:10" hidden="1" outlineLevel="1">
      <c r="A8" s="155" t="s">
        <v>155</v>
      </c>
      <c r="B8" s="153">
        <v>0</v>
      </c>
      <c r="C8" s="154">
        <v>0</v>
      </c>
      <c r="D8" s="154">
        <v>0</v>
      </c>
      <c r="E8" s="154">
        <v>6077265</v>
      </c>
      <c r="F8" s="154">
        <v>-6077265</v>
      </c>
      <c r="G8" s="153">
        <f>SUM(B8:F8)</f>
        <v>0</v>
      </c>
    </row>
    <row r="9" spans="1:10" hidden="1" outlineLevel="1">
      <c r="A9" s="155" t="s">
        <v>156</v>
      </c>
      <c r="B9" s="156"/>
      <c r="C9" s="156"/>
      <c r="D9" s="156"/>
      <c r="E9" s="156"/>
      <c r="F9" s="154"/>
      <c r="G9" s="153"/>
    </row>
    <row r="10" spans="1:10" s="158" customFormat="1" ht="12.75" hidden="1" customHeight="1" outlineLevel="1">
      <c r="A10" s="152" t="s">
        <v>157</v>
      </c>
      <c r="B10" s="153">
        <f>SUM(B4:B9)</f>
        <v>100000</v>
      </c>
      <c r="C10" s="153">
        <f t="shared" ref="C10:G10" si="0">SUM(C4:C9)</f>
        <v>0</v>
      </c>
      <c r="D10" s="153">
        <f t="shared" si="0"/>
        <v>0</v>
      </c>
      <c r="E10" s="153">
        <f t="shared" si="0"/>
        <v>-17023036</v>
      </c>
      <c r="F10" s="153">
        <f t="shared" si="0"/>
        <v>11043128</v>
      </c>
      <c r="G10" s="153">
        <f t="shared" si="0"/>
        <v>-5879908</v>
      </c>
      <c r="H10" s="157"/>
      <c r="I10" s="157"/>
      <c r="J10" s="157"/>
    </row>
    <row r="11" spans="1:10" ht="12.75" hidden="1" customHeight="1" outlineLevel="1">
      <c r="A11" s="155" t="s">
        <v>152</v>
      </c>
      <c r="B11" s="156"/>
      <c r="C11" s="156"/>
      <c r="D11" s="156"/>
      <c r="E11" s="156"/>
      <c r="F11" s="156"/>
      <c r="G11" s="153"/>
      <c r="H11" s="157"/>
      <c r="I11" s="157"/>
      <c r="J11" s="157"/>
    </row>
    <row r="12" spans="1:10" hidden="1" outlineLevel="1">
      <c r="A12" s="155" t="s">
        <v>156</v>
      </c>
      <c r="B12" s="156">
        <v>0</v>
      </c>
      <c r="C12" s="156">
        <v>0</v>
      </c>
      <c r="D12" s="156">
        <v>0</v>
      </c>
      <c r="E12" s="156">
        <v>0</v>
      </c>
      <c r="F12" s="156">
        <v>0</v>
      </c>
      <c r="G12" s="153">
        <f>SUM(B12:F12)</f>
        <v>0</v>
      </c>
    </row>
    <row r="13" spans="1:10" hidden="1" outlineLevel="1">
      <c r="A13" s="155" t="s">
        <v>153</v>
      </c>
      <c r="B13" s="154">
        <v>0</v>
      </c>
      <c r="C13" s="154">
        <v>0</v>
      </c>
      <c r="D13" s="154">
        <v>0</v>
      </c>
      <c r="E13" s="154">
        <v>0</v>
      </c>
      <c r="F13" s="156">
        <f>[1]BS_Liabilities!D40</f>
        <v>5264021.4898000043</v>
      </c>
      <c r="G13" s="153">
        <f>F13</f>
        <v>5264021.4898000043</v>
      </c>
      <c r="H13" s="159"/>
      <c r="I13" s="159"/>
      <c r="J13" s="159"/>
    </row>
    <row r="14" spans="1:10" hidden="1" outlineLevel="1">
      <c r="A14" s="155" t="s">
        <v>154</v>
      </c>
      <c r="B14" s="154">
        <v>0</v>
      </c>
      <c r="C14" s="154">
        <v>0</v>
      </c>
      <c r="D14" s="154">
        <v>0</v>
      </c>
      <c r="E14" s="154">
        <v>0</v>
      </c>
      <c r="F14" s="154">
        <v>0</v>
      </c>
      <c r="G14" s="153"/>
      <c r="H14" s="159"/>
      <c r="I14" s="159"/>
      <c r="J14" s="159"/>
    </row>
    <row r="15" spans="1:10" hidden="1" outlineLevel="1">
      <c r="A15" s="155" t="s">
        <v>155</v>
      </c>
      <c r="B15" s="154">
        <v>0</v>
      </c>
      <c r="C15" s="154">
        <v>0</v>
      </c>
      <c r="D15" s="154">
        <v>0</v>
      </c>
      <c r="E15" s="154">
        <v>0</v>
      </c>
      <c r="F15" s="154">
        <v>0</v>
      </c>
      <c r="G15" s="153">
        <f>SUM(B15:F15)</f>
        <v>0</v>
      </c>
      <c r="H15" s="159"/>
      <c r="I15" s="159"/>
      <c r="J15" s="159"/>
    </row>
    <row r="16" spans="1:10" s="158" customFormat="1" ht="12.75" hidden="1" customHeight="1" outlineLevel="1">
      <c r="A16" s="151" t="s">
        <v>158</v>
      </c>
      <c r="B16" s="153">
        <f>SUM(B10:B15)</f>
        <v>100000</v>
      </c>
      <c r="C16" s="153">
        <f t="shared" ref="C16:G16" si="1">SUM(C10:C15)</f>
        <v>0</v>
      </c>
      <c r="D16" s="153">
        <f t="shared" si="1"/>
        <v>0</v>
      </c>
      <c r="E16" s="153">
        <f t="shared" si="1"/>
        <v>-17023036</v>
      </c>
      <c r="F16" s="153">
        <f>SUM(F10:F15)</f>
        <v>16307149.489800004</v>
      </c>
      <c r="G16" s="153">
        <f t="shared" si="1"/>
        <v>-615886.51019999571</v>
      </c>
      <c r="H16" s="157"/>
      <c r="I16" s="157"/>
      <c r="J16" s="157"/>
    </row>
    <row r="17" spans="1:10" ht="12.75" hidden="1" customHeight="1" outlineLevel="1">
      <c r="J17" s="159"/>
    </row>
    <row r="18" spans="1:10" collapsed="1">
      <c r="G18" s="160"/>
    </row>
    <row r="20" spans="1:10">
      <c r="A20" s="161" t="s">
        <v>146</v>
      </c>
      <c r="B20" s="162"/>
      <c r="C20" s="163"/>
      <c r="D20" s="162"/>
      <c r="E20" s="163"/>
      <c r="F20" s="163"/>
      <c r="G20" s="162"/>
    </row>
    <row r="21" spans="1:10" ht="38.25">
      <c r="A21" s="164"/>
      <c r="B21" s="165" t="s">
        <v>147</v>
      </c>
      <c r="C21" s="165" t="s">
        <v>148</v>
      </c>
      <c r="D21" s="165" t="s">
        <v>79</v>
      </c>
      <c r="E21" s="165" t="s">
        <v>149</v>
      </c>
      <c r="F21" s="165" t="s">
        <v>150</v>
      </c>
      <c r="G21" s="165" t="s">
        <v>8</v>
      </c>
    </row>
    <row r="22" spans="1:10">
      <c r="A22" s="166" t="s">
        <v>159</v>
      </c>
      <c r="B22" s="167">
        <v>100000</v>
      </c>
      <c r="C22" s="167">
        <v>0</v>
      </c>
      <c r="D22" s="167">
        <v>0</v>
      </c>
      <c r="E22" s="167">
        <v>-5979908</v>
      </c>
      <c r="F22" s="167">
        <v>15761533</v>
      </c>
      <c r="G22" s="167">
        <v>9881625</v>
      </c>
      <c r="H22" s="147">
        <v>-5879908</v>
      </c>
    </row>
    <row r="23" spans="1:10">
      <c r="A23" s="168" t="s">
        <v>153</v>
      </c>
      <c r="B23" s="169"/>
      <c r="C23" s="169"/>
      <c r="D23" s="169"/>
      <c r="E23" s="169"/>
      <c r="F23" s="169">
        <v>12009420</v>
      </c>
      <c r="G23" s="170">
        <v>12009420</v>
      </c>
      <c r="H23" s="147">
        <v>0</v>
      </c>
    </row>
    <row r="24" spans="1:10">
      <c r="A24" s="168" t="s">
        <v>160</v>
      </c>
      <c r="B24" s="169"/>
      <c r="C24" s="169"/>
      <c r="D24" s="169"/>
      <c r="E24" s="169">
        <v>5979908</v>
      </c>
      <c r="F24" s="169">
        <v>-5979908</v>
      </c>
      <c r="G24" s="170">
        <v>0</v>
      </c>
      <c r="H24" s="147">
        <v>0</v>
      </c>
    </row>
    <row r="25" spans="1:10">
      <c r="A25" s="168" t="s">
        <v>161</v>
      </c>
      <c r="B25" s="171"/>
      <c r="C25" s="171">
        <v>0</v>
      </c>
      <c r="D25" s="171">
        <v>9781624</v>
      </c>
      <c r="E25" s="171">
        <v>0</v>
      </c>
      <c r="F25" s="171">
        <v>-9781624</v>
      </c>
      <c r="G25" s="172">
        <v>0</v>
      </c>
      <c r="H25" s="147">
        <v>0</v>
      </c>
    </row>
    <row r="26" spans="1:10">
      <c r="A26" s="173" t="s">
        <v>162</v>
      </c>
      <c r="B26" s="167">
        <v>100000</v>
      </c>
      <c r="C26" s="167">
        <v>0</v>
      </c>
      <c r="D26" s="167">
        <v>9781624</v>
      </c>
      <c r="E26" s="167">
        <v>0</v>
      </c>
      <c r="F26" s="167">
        <v>12009420</v>
      </c>
      <c r="G26" s="172">
        <v>21891044</v>
      </c>
      <c r="H26" s="147">
        <v>9881624.584599942</v>
      </c>
      <c r="J26" s="174"/>
    </row>
    <row r="27" spans="1:10">
      <c r="A27" s="168" t="s">
        <v>153</v>
      </c>
      <c r="B27" s="175"/>
      <c r="C27" s="175"/>
      <c r="D27" s="175"/>
      <c r="E27" s="175"/>
      <c r="F27" s="175">
        <v>5264021.4898000043</v>
      </c>
      <c r="G27" s="176">
        <v>5264021.4898000043</v>
      </c>
    </row>
    <row r="28" spans="1:10">
      <c r="A28" s="168" t="s">
        <v>160</v>
      </c>
      <c r="B28" s="175"/>
      <c r="C28" s="175"/>
      <c r="E28" s="175"/>
      <c r="F28" s="177" t="s">
        <v>50</v>
      </c>
      <c r="G28" s="175">
        <v>0</v>
      </c>
    </row>
    <row r="29" spans="1:10">
      <c r="A29" s="168" t="s">
        <v>161</v>
      </c>
      <c r="B29" s="178"/>
      <c r="C29" s="178"/>
      <c r="D29" s="175">
        <v>12009420</v>
      </c>
      <c r="E29" s="178"/>
      <c r="F29" s="175">
        <v>-12009420</v>
      </c>
      <c r="G29" s="175">
        <v>0</v>
      </c>
    </row>
    <row r="30" spans="1:10">
      <c r="A30" s="173" t="s">
        <v>163</v>
      </c>
      <c r="B30" s="179">
        <v>100000</v>
      </c>
      <c r="C30" s="179">
        <v>0</v>
      </c>
      <c r="D30" s="179">
        <v>21791044</v>
      </c>
      <c r="E30" s="179">
        <v>0</v>
      </c>
      <c r="F30" s="179">
        <v>5264021.4898000062</v>
      </c>
      <c r="G30" s="179">
        <v>27155065.489800006</v>
      </c>
      <c r="J30" s="159"/>
    </row>
    <row r="31" spans="1:10">
      <c r="A31" s="162"/>
      <c r="B31" s="162"/>
      <c r="C31" s="162"/>
      <c r="D31" s="162"/>
      <c r="E31" s="162"/>
      <c r="F31" s="162"/>
      <c r="G31" s="16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Aktivi</vt:lpstr>
      <vt:lpstr>Pasivi</vt:lpstr>
      <vt:lpstr>PASH</vt:lpstr>
      <vt:lpstr>Flukset</vt:lpstr>
      <vt:lpstr>Kapitali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aurel_plasa</dc:creator>
  <cp:lastModifiedBy>aurel_plasa</cp:lastModifiedBy>
  <cp:lastPrinted>2014-03-28T08:29:40Z</cp:lastPrinted>
  <dcterms:created xsi:type="dcterms:W3CDTF">2014-03-26T09:11:10Z</dcterms:created>
  <dcterms:modified xsi:type="dcterms:W3CDTF">2014-07-22T12:48:54Z</dcterms:modified>
</cp:coreProperties>
</file>