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ADI BILANCE  2019\KOLEGJI UNIVERSITAR  PAVARESIA BILANCI 2019\qkr\"/>
    </mc:Choice>
  </mc:AlternateContent>
  <bookViews>
    <workbookView xWindow="0" yWindow="0" windowWidth="21600" windowHeight="883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23" i="1" l="1"/>
  <c r="B23" i="1"/>
  <c r="B12" i="1" l="1"/>
  <c r="C12" i="1"/>
  <c r="C17" i="1" s="1"/>
  <c r="C25" i="1" s="1"/>
  <c r="C27" i="1" s="1"/>
  <c r="N17" i="1"/>
  <c r="N8" i="1"/>
  <c r="M24" i="1"/>
  <c r="N14" i="1"/>
  <c r="N12" i="1"/>
  <c r="M7" i="1"/>
  <c r="N22" i="1"/>
  <c r="N16" i="1"/>
  <c r="M11" i="1"/>
  <c r="N26" i="1"/>
  <c r="N23" i="1"/>
  <c r="M8" i="1"/>
  <c r="N27" i="1"/>
  <c r="M21" i="1"/>
  <c r="M16" i="1"/>
  <c r="M17" i="1"/>
  <c r="M22" i="1"/>
  <c r="M19" i="1"/>
  <c r="M13" i="1"/>
  <c r="M26" i="1"/>
  <c r="M20" i="1"/>
  <c r="N11" i="1"/>
  <c r="N9" i="1"/>
  <c r="N7" i="1"/>
  <c r="N18" i="1"/>
  <c r="M6" i="1"/>
  <c r="N15" i="1"/>
  <c r="N19" i="1"/>
  <c r="N6" i="1"/>
  <c r="N24" i="1"/>
  <c r="N20" i="1"/>
  <c r="N21" i="1"/>
  <c r="M12" i="1"/>
  <c r="M14" i="1"/>
  <c r="M9" i="1"/>
  <c r="M10" i="1"/>
  <c r="M15" i="1"/>
  <c r="N10" i="1"/>
  <c r="M25" i="1"/>
  <c r="M18" i="1"/>
  <c r="M27" i="1"/>
  <c r="N25" i="1"/>
  <c r="M23" i="1"/>
  <c r="N13" i="1"/>
  <c r="C31" i="1" l="1"/>
  <c r="B17" i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<sst xmlns="http://schemas.openxmlformats.org/spreadsheetml/2006/main" count="28" uniqueCount="27">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</sst>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okumenta%20Pune/2%20VITI%202019%20%20DOKUMENTA/1%20BILANCE%20VITI%202019/ADI%20BILANCE%20%202019/KOLEGJI%20UNIVERSITAR%20%20PAVARESIA%20BILANCI%202019/Format%20raportimi%20SKK2_I%20Mesem%20dhe%20i%20Madh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/>
      <sheetData sheetId="1">
        <row r="57">
          <cell r="B57">
            <v>9810388</v>
          </cell>
          <cell r="D57">
            <v>7864031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topLeftCell="A22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51510625</v>
      </c>
      <c r="C6" s="1">
        <v>53937903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-493968</v>
      </c>
      <c r="C10" s="22">
        <v>-1421735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-18859681</v>
      </c>
      <c r="C11" s="22">
        <v>-21274159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-19372483</v>
      </c>
      <c r="C12" s="16">
        <f>SUM(C13:C14)</f>
        <v>-20367795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-16600575</v>
      </c>
      <c r="C13" s="22">
        <v>-17572791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-2771908</v>
      </c>
      <c r="C14" s="22">
        <v>-2795004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-1242860</v>
      </c>
      <c r="C15" s="22">
        <v>-1622413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11541633</v>
      </c>
      <c r="C17" s="7">
        <f>SUM(C6:C12,C15:C16)</f>
        <v>9251801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11541633</v>
      </c>
      <c r="C25" s="6">
        <f>+C17</f>
        <v>9251801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1731245</v>
      </c>
      <c r="C26" s="1">
        <v>1387770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9810388</v>
      </c>
      <c r="C27" s="2">
        <f>+C25-C26</f>
        <v>7864031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3"/>
      <c r="C29" s="23"/>
    </row>
    <row r="30" spans="1:14" x14ac:dyDescent="0.25">
      <c r="A30" s="1"/>
      <c r="B30" s="1"/>
      <c r="C30" s="1"/>
    </row>
    <row r="31" spans="1:14" x14ac:dyDescent="0.25">
      <c r="B31" s="26">
        <f>+B27-'[1]2.1-Pasqyra e Perform. (natyra)'!$B$57</f>
        <v>0</v>
      </c>
      <c r="C31" s="26">
        <f>+C27-'[1]2.1-Pasqyra e Perform. (natyra)'!$D$57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2020-07-30T13:02:08Z</dcterms:modified>
</cp:coreProperties>
</file>