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5" yWindow="4725" windowWidth="12120" windowHeight="4770" tabRatio="823"/>
  </bookViews>
  <sheets>
    <sheet name="Cover sheet" sheetId="1" r:id="rId1"/>
    <sheet name="Assets" sheetId="4" r:id="rId2"/>
    <sheet name="Liabilities" sheetId="14" r:id="rId3"/>
    <sheet name="P&amp;L" sheetId="15" r:id="rId4"/>
    <sheet name="Signature" sheetId="37" r:id="rId5"/>
  </sheets>
  <externalReferences>
    <externalReference r:id="rId6"/>
    <externalReference r:id="rId7"/>
    <externalReference r:id="rId8"/>
  </externalReferences>
  <calcPr calcId="124519"/>
</workbook>
</file>

<file path=xl/calcChain.xml><?xml version="1.0" encoding="utf-8"?>
<calcChain xmlns="http://schemas.openxmlformats.org/spreadsheetml/2006/main">
  <c r="G10" i="4"/>
  <c r="G13" i="14"/>
  <c r="G8" s="1"/>
  <c r="G30" s="1"/>
  <c r="G23"/>
  <c r="G34" i="4"/>
  <c r="F24" i="15" l="1"/>
  <c r="F14" l="1"/>
  <c r="F15"/>
  <c r="G16" i="14" l="1"/>
  <c r="G25"/>
  <c r="G24" s="1"/>
  <c r="F13" i="15" l="1"/>
  <c r="F9" l="1"/>
  <c r="G26" i="4" l="1"/>
  <c r="G24" s="1"/>
  <c r="G23" l="1"/>
  <c r="G9" l="1"/>
  <c r="G11" i="14" l="1"/>
  <c r="G10" l="1"/>
  <c r="G13" i="4"/>
  <c r="G8" s="1"/>
  <c r="G35" s="1"/>
  <c r="F18" i="15" l="1"/>
  <c r="F19" l="1"/>
  <c r="F27" l="1"/>
  <c r="F28" s="1"/>
  <c r="G41" i="14" s="1"/>
  <c r="G31" s="1"/>
  <c r="G42" s="1"/>
</calcChain>
</file>

<file path=xl/sharedStrings.xml><?xml version="1.0" encoding="utf-8"?>
<sst xmlns="http://schemas.openxmlformats.org/spreadsheetml/2006/main" count="187" uniqueCount="155">
  <si>
    <t>Data e krijimit</t>
  </si>
  <si>
    <t>Nr. i  Regjistrit  Tregetar</t>
  </si>
  <si>
    <t>Nr</t>
  </si>
  <si>
    <t>I</t>
  </si>
  <si>
    <t>II</t>
  </si>
  <si>
    <t>Ndertesa</t>
  </si>
  <si>
    <t>Adresa e Selise</t>
  </si>
  <si>
    <t>P A S Q Y R A T     F I N A N C I A R E</t>
  </si>
  <si>
    <t>A   K   T   I   V   E   T</t>
  </si>
  <si>
    <t>Shenime</t>
  </si>
  <si>
    <t>Aktivet  monetare</t>
  </si>
  <si>
    <t>Inventari</t>
  </si>
  <si>
    <t>Parapagime dhe shpenzime te shtyra</t>
  </si>
  <si>
    <t>A K T I V E T    A F A T G J A T A</t>
  </si>
  <si>
    <t>Investimet  financiare afatgjata</t>
  </si>
  <si>
    <t>Aktive afatgjata materiale</t>
  </si>
  <si>
    <t>Ativet biologjike afatgjata</t>
  </si>
  <si>
    <t>Aktive afatgjata jo materiale</t>
  </si>
  <si>
    <t>Kapitali aksioner i pa paguar</t>
  </si>
  <si>
    <t>Derivativet</t>
  </si>
  <si>
    <t>Huamarjet</t>
  </si>
  <si>
    <t>Huat  dhe  parapagimet</t>
  </si>
  <si>
    <t>Grantet dhe te ardhurat e shtyra</t>
  </si>
  <si>
    <t>Banka</t>
  </si>
  <si>
    <t>Arka</t>
  </si>
  <si>
    <t>Bono te konvertueshme</t>
  </si>
  <si>
    <t>Veprimtaria  Kryesore</t>
  </si>
  <si>
    <t>Te pagushme ndaj furnitoreve</t>
  </si>
  <si>
    <t>Huat  afatgjata</t>
  </si>
  <si>
    <t>Hua,bono dhe detyrime nga qeraja financiare</t>
  </si>
  <si>
    <t>Huamarje te tjera afatgjata</t>
  </si>
  <si>
    <t>Provizionet afatgjata</t>
  </si>
  <si>
    <t>III</t>
  </si>
  <si>
    <t xml:space="preserve">K A P I T A L I </t>
  </si>
  <si>
    <t>Aksionet e pakices (PF te konsoliduara)</t>
  </si>
  <si>
    <t>Kapitali aksionereve te shoq.meme (PF te kons.)</t>
  </si>
  <si>
    <t>Primi aksionit</t>
  </si>
  <si>
    <t>Rezervat statutore</t>
  </si>
  <si>
    <t>Rezervat ligjore</t>
  </si>
  <si>
    <t>Rezervat e tjera</t>
  </si>
  <si>
    <t>Fitimet e pa shperndara</t>
  </si>
  <si>
    <t>Fitimi (Humbja) e vitit financiar</t>
  </si>
  <si>
    <t>PASIVET  DHE  KAPITALI</t>
  </si>
  <si>
    <t>P A S I V E T      A F A T S H K U R T E R A</t>
  </si>
  <si>
    <t>P A S I V E T      A F A T G J A T A</t>
  </si>
  <si>
    <t>TOTALI   PASIVEVE   DHE   KAPITALIT  (I+II+III)</t>
  </si>
  <si>
    <t>T O T A L I      P A S I V E V E      ( I+II )</t>
  </si>
  <si>
    <t>T O T A L I     A K T I V E V E   ( I + II )</t>
  </si>
  <si>
    <t>Te ardhurat dhe shpenzimet financiare nga njesite e kontrolluara</t>
  </si>
  <si>
    <t xml:space="preserve">Te ardhurat dhe shpenzimet financiare </t>
  </si>
  <si>
    <t xml:space="preserve">Te ardh.e shpenz. financ.nga inves.te tjera financ.afatgjata </t>
  </si>
  <si>
    <t>Fitimet (Humbjet) nga kursi kembimit</t>
  </si>
  <si>
    <t>Te ardhura dhe shpenzime te tjera financiare</t>
  </si>
  <si>
    <t>Totali i te Ardhurave dhe Shpenzimeve financiare</t>
  </si>
  <si>
    <t>Te pagushme ndaj punonjesve</t>
  </si>
  <si>
    <t xml:space="preserve">(  Ne zbarim te Standartit Kombetar te Kontabilitetit Nr.2 dhe </t>
  </si>
  <si>
    <t>Ligjit Nr. 9228 Date 29.04.2004     Per Kontabilitetin dhe Pasqyrat Financiare  )</t>
  </si>
  <si>
    <t>NIPT -i</t>
  </si>
  <si>
    <t>Pasqyra Financiare jane te shprehura ne</t>
  </si>
  <si>
    <t>Pasqyra Financiare jane te rumbullakosura ne</t>
  </si>
  <si>
    <t>Nga</t>
  </si>
  <si>
    <t>Deri</t>
  </si>
  <si>
    <t xml:space="preserve">  Data  e  mbylljes se Pasqyrave Financiare</t>
  </si>
  <si>
    <t>Pasqyra Financiare jane individuale</t>
  </si>
  <si>
    <t>Pasqyra Financiare jane te konsoliduara</t>
  </si>
  <si>
    <t>Leke</t>
  </si>
  <si>
    <t xml:space="preserve">  Periudha  Kontabel e Pasqyrave Financiare</t>
  </si>
  <si>
    <t>&gt;</t>
  </si>
  <si>
    <t>Kliente</t>
  </si>
  <si>
    <t>Debitore,Kreditore te tjere</t>
  </si>
  <si>
    <t>Tatim mbi fitimin</t>
  </si>
  <si>
    <t>Tvsh</t>
  </si>
  <si>
    <t>Makineri dhe paisje</t>
  </si>
  <si>
    <t>Overdraftet bankare</t>
  </si>
  <si>
    <t>Detyrime tatimore per Tvsh-ne</t>
  </si>
  <si>
    <t>Detyrime tatimore per Tatimin ne Burim</t>
  </si>
  <si>
    <t xml:space="preserve">Aktive tjera afat gjata materiale </t>
  </si>
  <si>
    <t>Debitore dhe Kreditore te tjere</t>
  </si>
  <si>
    <t>Njesite ose aksionet e thesarit (Negative)</t>
  </si>
  <si>
    <t>Kosto e punes</t>
  </si>
  <si>
    <t>Shpenzimet per sigurime shoqerore e shendetesore</t>
  </si>
  <si>
    <t>Amortizimet dhe zhvleresimet</t>
  </si>
  <si>
    <t>Shpenzime te tjera</t>
  </si>
  <si>
    <t>Totali shpenzimeve  (  shumat  4 - 7 )</t>
  </si>
  <si>
    <t>Fitimi (humbja) nga veprimtarite e kryesore (1+2+/-3-8)</t>
  </si>
  <si>
    <t>Te ardhurat dhe shpenzimet financiare nga pjesemarrjet</t>
  </si>
  <si>
    <t>Te ardhurat dhe shpenzimet nga interesat</t>
  </si>
  <si>
    <t>(  Bazuar ne klasifikimin e Shpenzimeve sipas Natyres  )</t>
  </si>
  <si>
    <t>Pershkrimi  i  Elementeve</t>
  </si>
  <si>
    <t>Periudha</t>
  </si>
  <si>
    <t>Raportuese</t>
  </si>
  <si>
    <t>A K T I V E T    A F A T S H K U R T R A</t>
  </si>
  <si>
    <t>Derivative dhe aktive te mbajtura per tregtim</t>
  </si>
  <si>
    <t>Aktive te tjera financiare afatshkurtra</t>
  </si>
  <si>
    <t>Aktive biologjike afatshkurtra</t>
  </si>
  <si>
    <t>Aktive afatshkurtra te mbajtura per rishitje</t>
  </si>
  <si>
    <t>Huamarrje afat shkuatra</t>
  </si>
  <si>
    <t>Provizionet afatshkurtra</t>
  </si>
  <si>
    <t>Emertimi dhe Forma ligjore</t>
  </si>
  <si>
    <t>Po</t>
  </si>
  <si>
    <t>Jo</t>
  </si>
  <si>
    <t>Te tjera tatime</t>
  </si>
  <si>
    <t>Sigurime</t>
  </si>
  <si>
    <t>Detyrime tatimore te tjera</t>
  </si>
  <si>
    <t>Pagat dhe shperblimet e personelit</t>
  </si>
  <si>
    <t>S H E N I M E T          SH P J E G U E S E</t>
  </si>
  <si>
    <t>Informacion i përgjithshëm</t>
  </si>
  <si>
    <r>
      <t xml:space="preserve">     </t>
    </r>
    <r>
      <rPr>
        <b/>
        <u/>
        <sz val="8"/>
        <rFont val="Arial"/>
        <family val="2"/>
      </rPr>
      <t>Kuadri ligjor:</t>
    </r>
    <r>
      <rPr>
        <sz val="8"/>
        <rFont val="Arial"/>
        <family val="2"/>
        <charset val="238"/>
      </rPr>
      <t xml:space="preserve"> Ligjit 9228 dt 29.04.2004 "Per Kontabilitetin dhe Pasqyrat Financiare"</t>
    </r>
  </si>
  <si>
    <r>
      <t xml:space="preserve">    </t>
    </r>
    <r>
      <rPr>
        <b/>
        <u/>
        <sz val="8"/>
        <rFont val="Arial"/>
        <family val="2"/>
      </rPr>
      <t xml:space="preserve"> Parimet dhe karakteristikat cilesore te perdorura per hartimin e P.F.</t>
    </r>
    <r>
      <rPr>
        <sz val="8"/>
        <rFont val="Arial"/>
        <family val="2"/>
        <charset val="238"/>
      </rPr>
      <t xml:space="preserve"> : </t>
    </r>
  </si>
  <si>
    <t xml:space="preserve">        a) Pasqyrat Financiare jane pergatitur mbi bazen e te drejtave dhe e detyrimeve te konstatuara</t>
  </si>
  <si>
    <t xml:space="preserve">        b) VIJIMESIA e veprimtarise ekonomike te njesise sone raportuse eshte e siguruar duke</t>
  </si>
  <si>
    <t xml:space="preserve">                     mos pasur ne plan ose nevoje nderprerjen  e aktivitetit te saj.</t>
  </si>
  <si>
    <t xml:space="preserve">        d) KUPTUSHMERIA e Pasqyrave Financiare eshte realizuar ne masen e plote per te </t>
  </si>
  <si>
    <t xml:space="preserve">                      qene te qarta dhe te kuptushme per perdorues te jashtem qe kane njohuri te pergjitheshme te </t>
  </si>
  <si>
    <t xml:space="preserve">                     mjaftueshme ne fushen e kontabilitetit.</t>
  </si>
  <si>
    <t xml:space="preserve">        d) PERKATESIA e Pasqyrave Financiare eshte realizuar pasi informacioni qe permbahet ne to eshte </t>
  </si>
  <si>
    <t xml:space="preserve">        I pershtashem per nevojat e vendimmarrjes se perdoruesve</t>
  </si>
  <si>
    <t xml:space="preserve">        e) MATERIALITETI eshte vleresuar nga ana jone dhe ne baze te tij Pasqyrat Financiare</t>
  </si>
  <si>
    <t xml:space="preserve">         jane hartuar vetem per zera materiale.</t>
  </si>
  <si>
    <t xml:space="preserve">         f) BESUSHMERIA per hartimin e Pasqyrave Financiare eshte e siguruar pasi nuk ka</t>
  </si>
  <si>
    <t xml:space="preserve">         gabime materiale duke zbatuar parimet e meposhteme :</t>
  </si>
  <si>
    <t xml:space="preserve">     </t>
  </si>
  <si>
    <t xml:space="preserve">                - Parimin e paraqitjes me besnikeri</t>
  </si>
  <si>
    <t xml:space="preserve">                - Parimin e perparesise se permbajtjes ekonomike mbi formen ligjore</t>
  </si>
  <si>
    <t xml:space="preserve">                - Parimin e paaneshmerise pa asnje influencim te qellimshem</t>
  </si>
  <si>
    <t xml:space="preserve">                - Parimin e maturise pa optimizem te teperuar,pa nen e mbivleresim te qellimshem</t>
  </si>
  <si>
    <t xml:space="preserve">                - Parimin e plotesise duke paraqitur nje pamje te vertete e te drejte te PF.</t>
  </si>
  <si>
    <t xml:space="preserve">                - Parimin e qendrushmerise per te mos ndryshuar politikat e metodat kontabel</t>
  </si>
  <si>
    <t xml:space="preserve">                - Parimin e krahasushmerise duke siguruar krahasimin midis dy periudhave.</t>
  </si>
  <si>
    <r>
      <t xml:space="preserve">     </t>
    </r>
    <r>
      <rPr>
        <b/>
        <u/>
        <sz val="8"/>
        <rFont val="Arial"/>
        <family val="2"/>
      </rPr>
      <t xml:space="preserve">Kuadri kontabel i aplikuar </t>
    </r>
    <r>
      <rPr>
        <sz val="8"/>
        <rFont val="Arial"/>
        <family val="2"/>
        <charset val="238"/>
      </rPr>
      <t>: Standardet Kombetare te Kontabilitetit (SKK)</t>
    </r>
  </si>
  <si>
    <t>Per Drejtimin e Njesise Ekonomike</t>
  </si>
  <si>
    <t>Programi I mbeshtetjes se shoqatave Rurale</t>
  </si>
  <si>
    <t>Pasqyra   e   te   Ardhurave   dhe   Shpenzimeve     2010</t>
  </si>
  <si>
    <t xml:space="preserve">Fitimi (humbja) neto e vitit financiar </t>
  </si>
  <si>
    <t>Viti   2011</t>
  </si>
  <si>
    <t>01.01.2011</t>
  </si>
  <si>
    <t>31.12.2011</t>
  </si>
  <si>
    <t>Pasqyrat    Financiare    te    Vitit   2011</t>
  </si>
  <si>
    <t>Totali I te ardhurave</t>
  </si>
  <si>
    <t>Te ardhura nga shitja e mallrave</t>
  </si>
  <si>
    <t>Te ardhura te tjera</t>
  </si>
  <si>
    <t>Kosto e mallit te shitur</t>
  </si>
  <si>
    <t>Investime</t>
  </si>
  <si>
    <t>Shpenzime per t'u shperndare</t>
  </si>
  <si>
    <t>Detyrime per Sigurime Shoq.Shend&amp;TAP</t>
  </si>
  <si>
    <t>Kapitali I pronarit</t>
  </si>
  <si>
    <t>Kontabel I miratuar</t>
  </si>
  <si>
    <t>Merita Thomaj</t>
  </si>
  <si>
    <t>Ginger shpk</t>
  </si>
  <si>
    <t>Giger shpk</t>
  </si>
  <si>
    <t>L11702016I</t>
  </si>
  <si>
    <t>Qendra Tregtare TEG</t>
  </si>
  <si>
    <t>29.03.2012</t>
  </si>
  <si>
    <t>29.04.2011</t>
  </si>
  <si>
    <t>Import, export, tregti ne forme franchise etj</t>
  </si>
</sst>
</file>

<file path=xl/styles.xml><?xml version="1.0" encoding="utf-8"?>
<styleSheet xmlns="http://schemas.openxmlformats.org/spreadsheetml/2006/main">
  <numFmts count="3">
    <numFmt numFmtId="164" formatCode="_-* #,##0.00_L_e_k_-;\-* #,##0.00_L_e_k_-;_-* &quot;-&quot;??_L_e_k_-;_-@_-"/>
    <numFmt numFmtId="165" formatCode="#,##0.0"/>
    <numFmt numFmtId="166" formatCode="_-* #,##0.0_L_e_k_-;\-* #,##0.0_L_e_k_-;_-* &quot;-&quot;??_L_e_k_-;_-@_-"/>
  </numFmts>
  <fonts count="44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  <charset val="238"/>
    </font>
    <font>
      <u/>
      <sz val="12"/>
      <name val="Arial"/>
      <family val="2"/>
      <charset val="238"/>
    </font>
    <font>
      <sz val="9"/>
      <name val="Arial"/>
      <family val="2"/>
      <charset val="238"/>
    </font>
    <font>
      <b/>
      <sz val="12"/>
      <name val="Arial"/>
      <family val="2"/>
    </font>
    <font>
      <sz val="10"/>
      <name val="Arial"/>
      <family val="2"/>
      <charset val="238"/>
    </font>
    <font>
      <b/>
      <sz val="26"/>
      <name val="Arial Narrow"/>
      <family val="2"/>
    </font>
    <font>
      <sz val="10"/>
      <name val="Arial"/>
      <family val="2"/>
      <charset val="238"/>
    </font>
    <font>
      <b/>
      <sz val="26"/>
      <name val="Arial"/>
      <family val="2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u/>
      <sz val="10"/>
      <name val="Arial"/>
      <family val="2"/>
      <charset val="238"/>
    </font>
    <font>
      <u/>
      <sz val="14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sz val="10"/>
      <name val="Arial"/>
      <family val="2"/>
      <charset val="238"/>
    </font>
    <font>
      <i/>
      <u/>
      <sz val="12"/>
      <name val="Arial"/>
      <family val="2"/>
    </font>
    <font>
      <b/>
      <sz val="10"/>
      <name val="Arial"/>
      <family val="2"/>
    </font>
    <font>
      <b/>
      <i/>
      <u/>
      <sz val="12"/>
      <name val="Arial"/>
      <family val="2"/>
    </font>
    <font>
      <u/>
      <sz val="10"/>
      <name val="Arial"/>
      <family val="2"/>
    </font>
    <font>
      <sz val="11"/>
      <name val="Arial"/>
      <family val="2"/>
    </font>
    <font>
      <u/>
      <sz val="9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4"/>
      <name val="Arial"/>
      <family val="2"/>
      <charset val="238"/>
    </font>
    <font>
      <b/>
      <sz val="14"/>
      <name val="Arial"/>
      <family val="2"/>
    </font>
    <font>
      <b/>
      <u/>
      <sz val="12"/>
      <name val="Arial"/>
      <family val="2"/>
    </font>
    <font>
      <b/>
      <sz val="8"/>
      <name val="Arial"/>
      <family val="2"/>
    </font>
    <font>
      <b/>
      <u/>
      <sz val="8"/>
      <name val="Arial"/>
      <family val="2"/>
    </font>
    <font>
      <b/>
      <u/>
      <sz val="10"/>
      <name val="Arial"/>
      <family val="2"/>
    </font>
    <font>
      <b/>
      <sz val="11"/>
      <color theme="1"/>
      <name val="Calibri"/>
      <family val="2"/>
      <scheme val="minor"/>
    </font>
    <font>
      <i/>
      <sz val="10"/>
      <name val="Arial"/>
      <family val="2"/>
    </font>
    <font>
      <b/>
      <sz val="9"/>
      <name val="Arial"/>
      <family val="2"/>
    </font>
    <font>
      <sz val="10"/>
      <color theme="1"/>
      <name val="Arial"/>
      <family val="2"/>
      <charset val="238"/>
    </font>
    <font>
      <sz val="10"/>
      <color theme="1"/>
      <name val="Arial"/>
      <family val="2"/>
    </font>
    <font>
      <sz val="10"/>
      <color rgb="FFFF0000"/>
      <name val="Arial"/>
      <family val="2"/>
      <charset val="238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7" fillId="0" borderId="0"/>
  </cellStyleXfs>
  <cellXfs count="238">
    <xf numFmtId="0" fontId="0" fillId="0" borderId="0" xfId="0"/>
    <xf numFmtId="0" fontId="0" fillId="0" borderId="0" xfId="0" applyBorder="1"/>
    <xf numFmtId="0" fontId="0" fillId="0" borderId="0" xfId="0" applyAlignment="1">
      <alignment vertical="center"/>
    </xf>
    <xf numFmtId="0" fontId="1" fillId="0" borderId="0" xfId="0" applyFont="1"/>
    <xf numFmtId="0" fontId="1" fillId="0" borderId="3" xfId="0" applyFont="1" applyBorder="1"/>
    <xf numFmtId="0" fontId="1" fillId="0" borderId="5" xfId="0" applyFont="1" applyBorder="1"/>
    <xf numFmtId="0" fontId="1" fillId="0" borderId="6" xfId="0" applyFont="1" applyBorder="1"/>
    <xf numFmtId="0" fontId="5" fillId="0" borderId="7" xfId="0" applyFont="1" applyBorder="1"/>
    <xf numFmtId="0" fontId="5" fillId="0" borderId="0" xfId="0" applyFont="1" applyBorder="1"/>
    <xf numFmtId="0" fontId="5" fillId="0" borderId="8" xfId="0" applyFont="1" applyBorder="1"/>
    <xf numFmtId="0" fontId="5" fillId="0" borderId="0" xfId="0" applyFont="1"/>
    <xf numFmtId="0" fontId="5" fillId="0" borderId="0" xfId="0" applyNumberFormat="1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7" fillId="0" borderId="7" xfId="0" applyFont="1" applyBorder="1"/>
    <xf numFmtId="0" fontId="7" fillId="0" borderId="0" xfId="0" applyFont="1" applyBorder="1"/>
    <xf numFmtId="0" fontId="7" fillId="0" borderId="8" xfId="0" applyFont="1" applyBorder="1"/>
    <xf numFmtId="0" fontId="7" fillId="0" borderId="0" xfId="0" applyFont="1"/>
    <xf numFmtId="0" fontId="9" fillId="0" borderId="0" xfId="0" applyFont="1"/>
    <xf numFmtId="0" fontId="9" fillId="0" borderId="7" xfId="0" applyFont="1" applyBorder="1"/>
    <xf numFmtId="0" fontId="10" fillId="0" borderId="0" xfId="0" applyFont="1" applyBorder="1" applyAlignment="1">
      <alignment horizontal="center"/>
    </xf>
    <xf numFmtId="0" fontId="11" fillId="0" borderId="0" xfId="0" applyFont="1" applyBorder="1"/>
    <xf numFmtId="0" fontId="11" fillId="0" borderId="8" xfId="0" applyFont="1" applyBorder="1"/>
    <xf numFmtId="0" fontId="11" fillId="0" borderId="0" xfId="0" applyFont="1"/>
    <xf numFmtId="0" fontId="11" fillId="0" borderId="7" xfId="0" applyFont="1" applyBorder="1"/>
    <xf numFmtId="0" fontId="12" fillId="0" borderId="7" xfId="0" applyFont="1" applyBorder="1"/>
    <xf numFmtId="0" fontId="12" fillId="0" borderId="0" xfId="0" applyFont="1" applyBorder="1"/>
    <xf numFmtId="0" fontId="12" fillId="0" borderId="8" xfId="0" applyFont="1" applyBorder="1"/>
    <xf numFmtId="0" fontId="12" fillId="0" borderId="0" xfId="0" applyFont="1"/>
    <xf numFmtId="0" fontId="13" fillId="0" borderId="9" xfId="0" applyFont="1" applyBorder="1"/>
    <xf numFmtId="0" fontId="13" fillId="0" borderId="10" xfId="0" applyFont="1" applyBorder="1"/>
    <xf numFmtId="0" fontId="13" fillId="0" borderId="11" xfId="0" applyFont="1" applyBorder="1"/>
    <xf numFmtId="0" fontId="13" fillId="0" borderId="0" xfId="0" applyFont="1"/>
    <xf numFmtId="0" fontId="1" fillId="0" borderId="0" xfId="0" applyFont="1" applyAlignment="1">
      <alignment horizontal="center"/>
    </xf>
    <xf numFmtId="3" fontId="1" fillId="0" borderId="0" xfId="0" applyNumberFormat="1" applyFont="1"/>
    <xf numFmtId="0" fontId="4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3" fontId="16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/>
    </xf>
    <xf numFmtId="3" fontId="7" fillId="0" borderId="0" xfId="0" applyNumberFormat="1" applyFont="1"/>
    <xf numFmtId="0" fontId="17" fillId="0" borderId="12" xfId="0" applyFont="1" applyBorder="1" applyAlignment="1">
      <alignment horizontal="left" vertical="center"/>
    </xf>
    <xf numFmtId="0" fontId="17" fillId="0" borderId="1" xfId="0" applyFont="1" applyBorder="1" applyAlignment="1">
      <alignment horizontal="center" vertical="center"/>
    </xf>
    <xf numFmtId="0" fontId="18" fillId="0" borderId="13" xfId="0" applyFont="1" applyBorder="1" applyAlignment="1">
      <alignment vertical="center"/>
    </xf>
    <xf numFmtId="0" fontId="18" fillId="0" borderId="0" xfId="0" applyFont="1" applyAlignment="1">
      <alignment vertical="center"/>
    </xf>
    <xf numFmtId="0" fontId="18" fillId="0" borderId="2" xfId="0" applyFont="1" applyBorder="1" applyAlignment="1">
      <alignment horizontal="center" vertical="center"/>
    </xf>
    <xf numFmtId="0" fontId="18" fillId="0" borderId="14" xfId="0" applyFont="1" applyBorder="1" applyAlignment="1">
      <alignment vertical="center"/>
    </xf>
    <xf numFmtId="0" fontId="18" fillId="0" borderId="2" xfId="0" applyFont="1" applyBorder="1" applyAlignment="1">
      <alignment vertical="center"/>
    </xf>
    <xf numFmtId="0" fontId="18" fillId="0" borderId="12" xfId="0" applyFont="1" applyBorder="1" applyAlignment="1">
      <alignment horizontal="center" vertical="center"/>
    </xf>
    <xf numFmtId="0" fontId="19" fillId="0" borderId="14" xfId="0" applyFont="1" applyBorder="1" applyAlignment="1">
      <alignment vertical="center"/>
    </xf>
    <xf numFmtId="0" fontId="20" fillId="0" borderId="2" xfId="0" applyFont="1" applyBorder="1" applyAlignment="1">
      <alignment vertical="center"/>
    </xf>
    <xf numFmtId="0" fontId="20" fillId="0" borderId="0" xfId="0" applyFont="1" applyAlignment="1">
      <alignment vertical="center"/>
    </xf>
    <xf numFmtId="0" fontId="20" fillId="0" borderId="2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14" xfId="0" applyFont="1" applyBorder="1" applyAlignment="1">
      <alignment vertical="center"/>
    </xf>
    <xf numFmtId="0" fontId="18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vertical="center"/>
    </xf>
    <xf numFmtId="3" fontId="18" fillId="0" borderId="0" xfId="0" applyNumberFormat="1" applyFont="1" applyBorder="1" applyAlignment="1">
      <alignment vertical="center"/>
    </xf>
    <xf numFmtId="0" fontId="18" fillId="0" borderId="0" xfId="0" applyFont="1"/>
    <xf numFmtId="0" fontId="18" fillId="0" borderId="0" xfId="0" applyFont="1" applyAlignment="1">
      <alignment horizontal="center"/>
    </xf>
    <xf numFmtId="3" fontId="18" fillId="0" borderId="0" xfId="0" applyNumberFormat="1" applyFont="1"/>
    <xf numFmtId="0" fontId="17" fillId="0" borderId="9" xfId="0" applyFont="1" applyBorder="1" applyAlignment="1">
      <alignment horizontal="center" vertical="center"/>
    </xf>
    <xf numFmtId="0" fontId="18" fillId="0" borderId="0" xfId="0" applyFont="1" applyBorder="1" applyAlignment="1">
      <alignment horizontal="right" vertical="center"/>
    </xf>
    <xf numFmtId="0" fontId="18" fillId="0" borderId="0" xfId="0" applyFont="1" applyBorder="1" applyAlignment="1">
      <alignment horizontal="center"/>
    </xf>
    <xf numFmtId="0" fontId="18" fillId="0" borderId="0" xfId="0" applyFont="1" applyBorder="1" applyAlignment="1">
      <alignment horizontal="right"/>
    </xf>
    <xf numFmtId="0" fontId="18" fillId="0" borderId="0" xfId="0" applyFont="1" applyBorder="1"/>
    <xf numFmtId="3" fontId="18" fillId="0" borderId="0" xfId="0" applyNumberFormat="1" applyFont="1" applyBorder="1"/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3" fontId="7" fillId="0" borderId="0" xfId="0" applyNumberFormat="1" applyFont="1" applyBorder="1" applyAlignment="1">
      <alignment vertical="center"/>
    </xf>
    <xf numFmtId="0" fontId="7" fillId="0" borderId="0" xfId="0" applyFont="1" applyBorder="1" applyAlignment="1">
      <alignment horizontal="center"/>
    </xf>
    <xf numFmtId="3" fontId="7" fillId="0" borderId="0" xfId="0" applyNumberFormat="1" applyFont="1" applyBorder="1"/>
    <xf numFmtId="0" fontId="21" fillId="0" borderId="0" xfId="0" applyFont="1" applyAlignment="1">
      <alignment horizontal="left" vertical="center"/>
    </xf>
    <xf numFmtId="0" fontId="3" fillId="0" borderId="0" xfId="0" applyFont="1"/>
    <xf numFmtId="0" fontId="23" fillId="0" borderId="0" xfId="0" applyFont="1" applyAlignment="1">
      <alignment horizontal="left" vertical="center"/>
    </xf>
    <xf numFmtId="0" fontId="25" fillId="0" borderId="0" xfId="0" applyFont="1" applyBorder="1"/>
    <xf numFmtId="3" fontId="20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right"/>
    </xf>
    <xf numFmtId="0" fontId="26" fillId="0" borderId="0" xfId="0" applyFont="1" applyBorder="1" applyAlignment="1">
      <alignment horizontal="center"/>
    </xf>
    <xf numFmtId="0" fontId="26" fillId="0" borderId="0" xfId="0" applyFont="1" applyBorder="1"/>
    <xf numFmtId="0" fontId="28" fillId="0" borderId="0" xfId="0" applyFont="1" applyBorder="1" applyAlignment="1">
      <alignment horizontal="left" vertical="center"/>
    </xf>
    <xf numFmtId="0" fontId="28" fillId="0" borderId="0" xfId="0" applyFont="1" applyBorder="1" applyAlignment="1">
      <alignment vertical="center"/>
    </xf>
    <xf numFmtId="3" fontId="22" fillId="0" borderId="2" xfId="0" applyNumberFormat="1" applyFont="1" applyFill="1" applyBorder="1" applyAlignment="1">
      <alignment vertical="center"/>
    </xf>
    <xf numFmtId="3" fontId="18" fillId="0" borderId="2" xfId="0" applyNumberFormat="1" applyFont="1" applyFill="1" applyBorder="1" applyAlignment="1">
      <alignment vertical="center"/>
    </xf>
    <xf numFmtId="3" fontId="20" fillId="0" borderId="2" xfId="0" applyNumberFormat="1" applyFont="1" applyFill="1" applyBorder="1" applyAlignment="1">
      <alignment vertical="center"/>
    </xf>
    <xf numFmtId="3" fontId="18" fillId="0" borderId="0" xfId="0" applyNumberFormat="1" applyFont="1" applyFill="1" applyBorder="1" applyAlignment="1">
      <alignment vertical="center"/>
    </xf>
    <xf numFmtId="0" fontId="29" fillId="0" borderId="14" xfId="0" applyFont="1" applyBorder="1" applyAlignment="1">
      <alignment vertical="center"/>
    </xf>
    <xf numFmtId="3" fontId="27" fillId="0" borderId="2" xfId="0" applyNumberFormat="1" applyFont="1" applyFill="1" applyBorder="1" applyAlignment="1">
      <alignment vertical="center"/>
    </xf>
    <xf numFmtId="0" fontId="21" fillId="0" borderId="0" xfId="0" applyFont="1" applyFill="1" applyAlignment="1">
      <alignment horizontal="left" vertical="center"/>
    </xf>
    <xf numFmtId="0" fontId="25" fillId="0" borderId="0" xfId="0" applyFont="1" applyBorder="1" applyAlignment="1">
      <alignment horizontal="center"/>
    </xf>
    <xf numFmtId="3" fontId="6" fillId="0" borderId="2" xfId="0" applyNumberFormat="1" applyFont="1" applyFill="1" applyBorder="1" applyAlignment="1">
      <alignment vertical="center"/>
    </xf>
    <xf numFmtId="3" fontId="32" fillId="0" borderId="2" xfId="0" applyNumberFormat="1" applyFont="1" applyFill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7" xfId="0" applyBorder="1" applyAlignment="1">
      <alignment vertical="center"/>
    </xf>
    <xf numFmtId="0" fontId="33" fillId="0" borderId="0" xfId="0" applyFont="1" applyBorder="1" applyAlignment="1">
      <alignment horizontal="center" vertical="center"/>
    </xf>
    <xf numFmtId="0" fontId="33" fillId="0" borderId="8" xfId="0" applyFont="1" applyBorder="1" applyAlignment="1">
      <alignment horizontal="center" vertical="center"/>
    </xf>
    <xf numFmtId="0" fontId="0" fillId="0" borderId="7" xfId="0" applyBorder="1"/>
    <xf numFmtId="0" fontId="33" fillId="0" borderId="0" xfId="0" applyFont="1" applyBorder="1" applyAlignment="1">
      <alignment horizontal="right" vertical="center"/>
    </xf>
    <xf numFmtId="0" fontId="33" fillId="0" borderId="0" xfId="0" applyFont="1" applyBorder="1" applyAlignment="1">
      <alignment vertical="center"/>
    </xf>
    <xf numFmtId="0" fontId="0" fillId="0" borderId="8" xfId="0" applyBorder="1"/>
    <xf numFmtId="0" fontId="3" fillId="0" borderId="0" xfId="0" applyFont="1" applyBorder="1" applyAlignment="1">
      <alignment horizontal="right" vertical="center"/>
    </xf>
    <xf numFmtId="0" fontId="34" fillId="0" borderId="0" xfId="0" applyFont="1" applyBorder="1" applyAlignment="1">
      <alignment horizontal="right"/>
    </xf>
    <xf numFmtId="0" fontId="3" fillId="0" borderId="0" xfId="0" applyFont="1" applyFill="1" applyBorder="1"/>
    <xf numFmtId="0" fontId="3" fillId="0" borderId="0" xfId="0" applyFont="1" applyBorder="1"/>
    <xf numFmtId="0" fontId="3" fillId="0" borderId="8" xfId="0" applyFont="1" applyBorder="1"/>
    <xf numFmtId="0" fontId="34" fillId="0" borderId="0" xfId="0" applyFont="1" applyFill="1" applyBorder="1" applyAlignment="1">
      <alignment horizontal="right"/>
    </xf>
    <xf numFmtId="0" fontId="34" fillId="0" borderId="0" xfId="0" applyFont="1" applyFill="1" applyBorder="1"/>
    <xf numFmtId="0" fontId="0" fillId="0" borderId="9" xfId="0" applyBorder="1"/>
    <xf numFmtId="0" fontId="3" fillId="0" borderId="10" xfId="0" applyFont="1" applyBorder="1"/>
    <xf numFmtId="0" fontId="3" fillId="0" borderId="11" xfId="0" applyFont="1" applyBorder="1"/>
    <xf numFmtId="0" fontId="36" fillId="0" borderId="0" xfId="0" applyFont="1"/>
    <xf numFmtId="0" fontId="17" fillId="0" borderId="0" xfId="0" applyFont="1"/>
    <xf numFmtId="0" fontId="33" fillId="0" borderId="0" xfId="0" applyFont="1"/>
    <xf numFmtId="0" fontId="7" fillId="0" borderId="0" xfId="0" applyFont="1" applyBorder="1" applyAlignment="1">
      <alignment horizontal="left" vertical="center"/>
    </xf>
    <xf numFmtId="3" fontId="18" fillId="0" borderId="0" xfId="0" applyNumberFormat="1" applyFont="1" applyAlignment="1">
      <alignment vertical="center"/>
    </xf>
    <xf numFmtId="166" fontId="22" fillId="0" borderId="18" xfId="1" applyNumberFormat="1" applyFont="1" applyBorder="1" applyAlignment="1">
      <alignment horizontal="center" vertical="center"/>
    </xf>
    <xf numFmtId="166" fontId="22" fillId="0" borderId="11" xfId="1" applyNumberFormat="1" applyFont="1" applyBorder="1" applyAlignment="1">
      <alignment horizontal="center" vertical="center"/>
    </xf>
    <xf numFmtId="166" fontId="2" fillId="0" borderId="14" xfId="1" applyNumberFormat="1" applyFont="1" applyBorder="1" applyAlignment="1">
      <alignment horizontal="left" vertical="center"/>
    </xf>
    <xf numFmtId="166" fontId="2" fillId="0" borderId="6" xfId="1" applyNumberFormat="1" applyFont="1" applyBorder="1" applyAlignment="1">
      <alignment horizontal="left" vertical="center"/>
    </xf>
    <xf numFmtId="166" fontId="22" fillId="0" borderId="6" xfId="1" applyNumberFormat="1" applyFont="1" applyBorder="1" applyAlignment="1">
      <alignment horizontal="left" vertical="center"/>
    </xf>
    <xf numFmtId="166" fontId="38" fillId="0" borderId="6" xfId="1" applyNumberFormat="1" applyFont="1" applyBorder="1" applyAlignment="1">
      <alignment horizontal="left" vertical="center"/>
    </xf>
    <xf numFmtId="166" fontId="22" fillId="0" borderId="14" xfId="1" applyNumberFormat="1" applyFont="1" applyBorder="1" applyAlignment="1">
      <alignment horizontal="center" vertical="center"/>
    </xf>
    <xf numFmtId="166" fontId="22" fillId="0" borderId="14" xfId="1" applyNumberFormat="1" applyFont="1" applyBorder="1" applyAlignment="1">
      <alignment horizontal="left" vertical="center"/>
    </xf>
    <xf numFmtId="166" fontId="38" fillId="0" borderId="14" xfId="1" applyNumberFormat="1" applyFont="1" applyBorder="1" applyAlignment="1">
      <alignment horizontal="left" vertical="center"/>
    </xf>
    <xf numFmtId="166" fontId="2" fillId="0" borderId="12" xfId="1" applyNumberFormat="1" applyFont="1" applyBorder="1" applyAlignment="1">
      <alignment horizontal="center" vertical="center"/>
    </xf>
    <xf numFmtId="166" fontId="2" fillId="0" borderId="14" xfId="1" applyNumberFormat="1" applyFont="1" applyBorder="1" applyAlignment="1">
      <alignment vertical="center"/>
    </xf>
    <xf numFmtId="166" fontId="2" fillId="0" borderId="28" xfId="1" applyNumberFormat="1" applyFont="1" applyBorder="1" applyAlignment="1">
      <alignment horizontal="center" vertical="center"/>
    </xf>
    <xf numFmtId="166" fontId="2" fillId="0" borderId="29" xfId="1" applyNumberFormat="1" applyFont="1" applyBorder="1" applyAlignment="1">
      <alignment vertical="center"/>
    </xf>
    <xf numFmtId="0" fontId="21" fillId="0" borderId="0" xfId="0" applyNumberFormat="1" applyFont="1" applyAlignment="1">
      <alignment horizontal="left" vertical="center"/>
    </xf>
    <xf numFmtId="0" fontId="4" fillId="0" borderId="0" xfId="0" applyNumberFormat="1" applyFont="1" applyAlignment="1">
      <alignment horizontal="left" vertical="center"/>
    </xf>
    <xf numFmtId="0" fontId="7" fillId="0" borderId="0" xfId="0" applyNumberFormat="1" applyFont="1" applyAlignment="1">
      <alignment horizontal="center"/>
    </xf>
    <xf numFmtId="0" fontId="2" fillId="0" borderId="22" xfId="1" applyNumberFormat="1" applyFont="1" applyBorder="1" applyAlignment="1">
      <alignment horizontal="center" vertical="center"/>
    </xf>
    <xf numFmtId="0" fontId="2" fillId="0" borderId="25" xfId="1" applyNumberFormat="1" applyFont="1" applyBorder="1" applyAlignment="1">
      <alignment horizontal="center" vertical="center"/>
    </xf>
    <xf numFmtId="0" fontId="2" fillId="0" borderId="26" xfId="1" applyNumberFormat="1" applyFont="1" applyBorder="1" applyAlignment="1">
      <alignment horizontal="center" vertical="center"/>
    </xf>
    <xf numFmtId="0" fontId="7" fillId="0" borderId="0" xfId="0" applyNumberFormat="1" applyFont="1" applyBorder="1" applyAlignment="1">
      <alignment horizontal="center" vertical="center"/>
    </xf>
    <xf numFmtId="0" fontId="7" fillId="0" borderId="0" xfId="0" applyNumberFormat="1" applyFont="1" applyBorder="1" applyAlignment="1">
      <alignment horizontal="center"/>
    </xf>
    <xf numFmtId="0" fontId="2" fillId="0" borderId="1" xfId="1" applyNumberFormat="1" applyFont="1" applyBorder="1" applyAlignment="1">
      <alignment horizontal="left" vertical="center"/>
    </xf>
    <xf numFmtId="0" fontId="2" fillId="0" borderId="1" xfId="1" applyNumberFormat="1" applyFont="1" applyBorder="1" applyAlignment="1">
      <alignment horizontal="center" vertical="center"/>
    </xf>
    <xf numFmtId="0" fontId="2" fillId="0" borderId="27" xfId="1" applyNumberFormat="1" applyFont="1" applyBorder="1" applyAlignment="1">
      <alignment horizontal="center" vertical="center"/>
    </xf>
    <xf numFmtId="0" fontId="7" fillId="0" borderId="0" xfId="0" applyNumberFormat="1" applyFont="1" applyAlignment="1">
      <alignment vertical="center"/>
    </xf>
    <xf numFmtId="4" fontId="20" fillId="0" borderId="0" xfId="0" applyNumberFormat="1" applyFont="1" applyAlignment="1">
      <alignment vertical="center"/>
    </xf>
    <xf numFmtId="4" fontId="18" fillId="0" borderId="0" xfId="0" applyNumberFormat="1" applyFont="1" applyAlignment="1">
      <alignment vertical="center"/>
    </xf>
    <xf numFmtId="3" fontId="7" fillId="0" borderId="2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/>
    </xf>
    <xf numFmtId="3" fontId="42" fillId="0" borderId="0" xfId="0" applyNumberFormat="1" applyFont="1" applyAlignment="1">
      <alignment vertical="center"/>
    </xf>
    <xf numFmtId="165" fontId="42" fillId="0" borderId="0" xfId="0" applyNumberFormat="1" applyFont="1" applyAlignment="1">
      <alignment vertical="center"/>
    </xf>
    <xf numFmtId="0" fontId="17" fillId="0" borderId="1" xfId="0" applyFont="1" applyBorder="1" applyAlignment="1">
      <alignment horizontal="center" vertical="center"/>
    </xf>
    <xf numFmtId="3" fontId="7" fillId="0" borderId="19" xfId="0" applyNumberFormat="1" applyFont="1" applyBorder="1" applyAlignment="1">
      <alignment horizontal="center" vertical="center"/>
    </xf>
    <xf numFmtId="49" fontId="7" fillId="0" borderId="21" xfId="0" applyNumberFormat="1" applyFont="1" applyBorder="1" applyAlignment="1">
      <alignment horizontal="center" vertical="center"/>
    </xf>
    <xf numFmtId="0" fontId="17" fillId="0" borderId="20" xfId="0" applyFont="1" applyBorder="1" applyAlignment="1">
      <alignment horizontal="center" vertical="center"/>
    </xf>
    <xf numFmtId="3" fontId="30" fillId="0" borderId="23" xfId="0" applyNumberFormat="1" applyFont="1" applyBorder="1" applyAlignment="1">
      <alignment vertical="center"/>
    </xf>
    <xf numFmtId="0" fontId="18" fillId="0" borderId="22" xfId="0" applyFont="1" applyBorder="1" applyAlignment="1">
      <alignment horizontal="center" vertical="center"/>
    </xf>
    <xf numFmtId="4" fontId="37" fillId="0" borderId="24" xfId="0" applyNumberFormat="1" applyFont="1" applyBorder="1"/>
    <xf numFmtId="0" fontId="20" fillId="0" borderId="22" xfId="0" applyFont="1" applyBorder="1" applyAlignment="1">
      <alignment horizontal="center" vertical="center"/>
    </xf>
    <xf numFmtId="3" fontId="18" fillId="0" borderId="23" xfId="0" applyNumberFormat="1" applyFont="1" applyBorder="1" applyAlignment="1">
      <alignment vertical="center"/>
    </xf>
    <xf numFmtId="3" fontId="27" fillId="0" borderId="23" xfId="0" applyNumberFormat="1" applyFont="1" applyBorder="1" applyAlignment="1">
      <alignment vertical="center"/>
    </xf>
    <xf numFmtId="3" fontId="20" fillId="0" borderId="23" xfId="0" applyNumberFormat="1" applyFont="1" applyFill="1" applyBorder="1" applyAlignment="1">
      <alignment vertical="center"/>
    </xf>
    <xf numFmtId="3" fontId="20" fillId="0" borderId="23" xfId="0" applyNumberFormat="1" applyFont="1" applyBorder="1" applyAlignment="1">
      <alignment vertical="center"/>
    </xf>
    <xf numFmtId="0" fontId="17" fillId="0" borderId="22" xfId="0" applyFont="1" applyBorder="1" applyAlignment="1">
      <alignment horizontal="center" vertical="center"/>
    </xf>
    <xf numFmtId="0" fontId="18" fillId="0" borderId="26" xfId="0" applyFont="1" applyBorder="1" applyAlignment="1">
      <alignment vertical="center"/>
    </xf>
    <xf numFmtId="0" fontId="18" fillId="0" borderId="31" xfId="0" applyFont="1" applyBorder="1" applyAlignment="1">
      <alignment vertical="center"/>
    </xf>
    <xf numFmtId="3" fontId="31" fillId="0" borderId="30" xfId="0" applyNumberFormat="1" applyFont="1" applyBorder="1" applyAlignment="1">
      <alignment vertical="center"/>
    </xf>
    <xf numFmtId="166" fontId="22" fillId="0" borderId="2" xfId="1" applyNumberFormat="1" applyFont="1" applyBorder="1" applyAlignment="1">
      <alignment horizontal="center" vertical="center"/>
    </xf>
    <xf numFmtId="166" fontId="17" fillId="0" borderId="2" xfId="1" applyNumberFormat="1" applyFont="1" applyFill="1" applyBorder="1" applyAlignment="1">
      <alignment horizontal="right" vertical="center"/>
    </xf>
    <xf numFmtId="166" fontId="40" fillId="0" borderId="2" xfId="1" applyNumberFormat="1" applyFont="1" applyFill="1" applyBorder="1"/>
    <xf numFmtId="166" fontId="2" fillId="0" borderId="2" xfId="1" applyNumberFormat="1" applyFont="1" applyFill="1" applyBorder="1" applyAlignment="1">
      <alignment horizontal="right" vertical="center"/>
    </xf>
    <xf numFmtId="166" fontId="1" fillId="0" borderId="2" xfId="1" applyNumberFormat="1" applyFont="1" applyFill="1" applyBorder="1" applyAlignment="1">
      <alignment horizontal="right" vertical="center"/>
    </xf>
    <xf numFmtId="166" fontId="41" fillId="0" borderId="2" xfId="1" applyNumberFormat="1" applyFont="1" applyBorder="1"/>
    <xf numFmtId="166" fontId="22" fillId="0" borderId="2" xfId="1" applyNumberFormat="1" applyFont="1" applyFill="1" applyBorder="1" applyAlignment="1">
      <alignment horizontal="right" vertical="center"/>
    </xf>
    <xf numFmtId="166" fontId="2" fillId="0" borderId="2" xfId="1" applyNumberFormat="1" applyFont="1" applyBorder="1"/>
    <xf numFmtId="166" fontId="2" fillId="0" borderId="2" xfId="1" applyNumberFormat="1" applyFont="1" applyBorder="1" applyAlignment="1">
      <alignment vertical="center"/>
    </xf>
    <xf numFmtId="0" fontId="5" fillId="0" borderId="10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26" fillId="0" borderId="0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17" fillId="0" borderId="27" xfId="0" applyFont="1" applyBorder="1" applyAlignment="1">
      <alignment horizontal="center" vertical="center"/>
    </xf>
    <xf numFmtId="0" fontId="17" fillId="0" borderId="28" xfId="0" applyFont="1" applyBorder="1" applyAlignment="1">
      <alignment horizontal="center" vertical="center"/>
    </xf>
    <xf numFmtId="0" fontId="17" fillId="0" borderId="29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166" fontId="2" fillId="0" borderId="1" xfId="1" applyNumberFormat="1" applyFont="1" applyBorder="1" applyAlignment="1">
      <alignment horizontal="left" vertical="center"/>
    </xf>
    <xf numFmtId="166" fontId="2" fillId="0" borderId="12" xfId="1" applyNumberFormat="1" applyFont="1" applyBorder="1" applyAlignment="1">
      <alignment horizontal="left" vertical="center"/>
    </xf>
    <xf numFmtId="166" fontId="2" fillId="0" borderId="14" xfId="1" applyNumberFormat="1" applyFont="1" applyBorder="1" applyAlignment="1">
      <alignment horizontal="left" vertical="center"/>
    </xf>
    <xf numFmtId="166" fontId="22" fillId="0" borderId="1" xfId="1" applyNumberFormat="1" applyFont="1" applyBorder="1" applyAlignment="1">
      <alignment horizontal="left" vertical="center"/>
    </xf>
    <xf numFmtId="166" fontId="22" fillId="0" borderId="12" xfId="1" applyNumberFormat="1" applyFont="1" applyBorder="1" applyAlignment="1">
      <alignment horizontal="left" vertical="center"/>
    </xf>
    <xf numFmtId="166" fontId="22" fillId="0" borderId="14" xfId="1" applyNumberFormat="1" applyFont="1" applyBorder="1" applyAlignment="1">
      <alignment horizontal="left" vertical="center"/>
    </xf>
    <xf numFmtId="166" fontId="1" fillId="0" borderId="1" xfId="1" applyNumberFormat="1" applyFont="1" applyBorder="1" applyAlignment="1">
      <alignment vertical="center"/>
    </xf>
    <xf numFmtId="0" fontId="1" fillId="0" borderId="12" xfId="0" applyFont="1" applyBorder="1"/>
    <xf numFmtId="0" fontId="1" fillId="0" borderId="14" xfId="0" applyFont="1" applyBorder="1"/>
    <xf numFmtId="166" fontId="38" fillId="0" borderId="12" xfId="1" applyNumberFormat="1" applyFont="1" applyBorder="1" applyAlignment="1">
      <alignment horizontal="left" vertical="center"/>
    </xf>
    <xf numFmtId="166" fontId="38" fillId="0" borderId="14" xfId="1" applyNumberFormat="1" applyFont="1" applyBorder="1" applyAlignment="1">
      <alignment horizontal="left" vertical="center"/>
    </xf>
    <xf numFmtId="0" fontId="15" fillId="0" borderId="0" xfId="0" applyFont="1" applyAlignment="1">
      <alignment horizontal="center" vertical="center"/>
    </xf>
    <xf numFmtId="166" fontId="22" fillId="0" borderId="16" xfId="1" applyNumberFormat="1" applyFont="1" applyBorder="1" applyAlignment="1">
      <alignment horizontal="center" vertical="center"/>
    </xf>
    <xf numFmtId="166" fontId="22" fillId="0" borderId="17" xfId="1" applyNumberFormat="1" applyFont="1" applyBorder="1" applyAlignment="1">
      <alignment horizontal="center" vertical="center"/>
    </xf>
    <xf numFmtId="166" fontId="22" fillId="0" borderId="18" xfId="1" applyNumberFormat="1" applyFont="1" applyBorder="1" applyAlignment="1">
      <alignment horizontal="center" vertical="center"/>
    </xf>
    <xf numFmtId="166" fontId="22" fillId="0" borderId="9" xfId="1" applyNumberFormat="1" applyFont="1" applyBorder="1" applyAlignment="1">
      <alignment horizontal="center" vertical="center"/>
    </xf>
    <xf numFmtId="166" fontId="22" fillId="0" borderId="10" xfId="1" applyNumberFormat="1" applyFont="1" applyBorder="1" applyAlignment="1">
      <alignment horizontal="center" vertical="center"/>
    </xf>
    <xf numFmtId="166" fontId="22" fillId="0" borderId="11" xfId="1" applyNumberFormat="1" applyFont="1" applyBorder="1" applyAlignment="1">
      <alignment horizontal="center" vertical="center"/>
    </xf>
    <xf numFmtId="0" fontId="22" fillId="0" borderId="15" xfId="1" applyNumberFormat="1" applyFont="1" applyBorder="1" applyAlignment="1">
      <alignment horizontal="center" vertical="center"/>
    </xf>
    <xf numFmtId="0" fontId="22" fillId="0" borderId="20" xfId="1" applyNumberFormat="1" applyFont="1" applyBorder="1" applyAlignment="1">
      <alignment horizontal="center" vertical="center"/>
    </xf>
    <xf numFmtId="166" fontId="22" fillId="0" borderId="1" xfId="1" applyNumberFormat="1" applyFont="1" applyBorder="1" applyAlignment="1">
      <alignment horizontal="center" vertical="center"/>
    </xf>
    <xf numFmtId="166" fontId="22" fillId="0" borderId="12" xfId="1" applyNumberFormat="1" applyFont="1" applyBorder="1" applyAlignment="1">
      <alignment horizontal="center" vertical="center"/>
    </xf>
    <xf numFmtId="166" fontId="22" fillId="0" borderId="14" xfId="1" applyNumberFormat="1" applyFont="1" applyBorder="1" applyAlignment="1">
      <alignment horizontal="center" vertical="center"/>
    </xf>
    <xf numFmtId="166" fontId="1" fillId="0" borderId="1" xfId="1" applyNumberFormat="1" applyFont="1" applyBorder="1" applyAlignment="1">
      <alignment horizontal="left" vertical="center"/>
    </xf>
    <xf numFmtId="3" fontId="12" fillId="0" borderId="0" xfId="0" applyNumberFormat="1" applyFont="1" applyAlignment="1">
      <alignment horizontal="center" vertical="center"/>
    </xf>
    <xf numFmtId="0" fontId="33" fillId="0" borderId="5" xfId="0" applyFont="1" applyBorder="1" applyAlignment="1">
      <alignment horizontal="center" vertical="center"/>
    </xf>
    <xf numFmtId="0" fontId="33" fillId="0" borderId="6" xfId="0" applyFont="1" applyBorder="1" applyAlignment="1">
      <alignment horizontal="center" vertical="center"/>
    </xf>
    <xf numFmtId="0" fontId="39" fillId="0" borderId="0" xfId="0" applyFont="1" applyFill="1" applyBorder="1" applyAlignment="1">
      <alignment horizontal="center"/>
    </xf>
    <xf numFmtId="0" fontId="39" fillId="0" borderId="0" xfId="0" applyFont="1" applyFill="1" applyBorder="1"/>
    <xf numFmtId="0" fontId="39" fillId="0" borderId="8" xfId="0" applyFont="1" applyFill="1" applyBorder="1"/>
    <xf numFmtId="0" fontId="43" fillId="0" borderId="0" xfId="0" applyFont="1" applyBorder="1" applyAlignment="1">
      <alignment horizontal="center"/>
    </xf>
    <xf numFmtId="0" fontId="22" fillId="0" borderId="0" xfId="0" applyFont="1" applyFill="1" applyBorder="1"/>
    <xf numFmtId="0" fontId="1" fillId="0" borderId="0" xfId="0" applyFont="1" applyFill="1" applyBorder="1"/>
    <xf numFmtId="0" fontId="24" fillId="0" borderId="0" xfId="0" applyFont="1" applyBorder="1" applyAlignment="1">
      <alignment horizontal="left"/>
    </xf>
    <xf numFmtId="0" fontId="24" fillId="0" borderId="8" xfId="0" applyFont="1" applyBorder="1" applyAlignment="1">
      <alignment horizontal="left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anka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Actual_2012_Template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Ginger-L.blerje_nentor2011.per_bilanc2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Ginger (EUR) (2)"/>
      <sheetName val="Ginger (EUR)"/>
      <sheetName val="LEK"/>
    </sheetNames>
    <sheetDataSet>
      <sheetData sheetId="0"/>
      <sheetData sheetId="1">
        <row r="118">
          <cell r="O118">
            <v>-624244.44389999995</v>
          </cell>
        </row>
      </sheetData>
      <sheetData sheetId="2">
        <row r="172">
          <cell r="E172">
            <v>9484948.0899999999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Bilanc "/>
      <sheetName val="BS Comparative 2012"/>
      <sheetName val="P&amp;L 2011"/>
      <sheetName val="Brakedown Trade payables"/>
      <sheetName val="Brakedown trade receivables"/>
      <sheetName val="Cash flow MD"/>
      <sheetName val="Trade Payables"/>
      <sheetName val="Trade Receivables"/>
      <sheetName val="Investments"/>
      <sheetName val="P&amp;L Comparative 2012"/>
      <sheetName val="Sheet1"/>
      <sheetName val="Centralizatori"/>
      <sheetName val="Cash FlowMI "/>
    </sheetNames>
    <sheetDataSet>
      <sheetData sheetId="0">
        <row r="15">
          <cell r="N15">
            <v>4096028.90625</v>
          </cell>
        </row>
        <row r="25">
          <cell r="N25">
            <v>2490071.2999999998</v>
          </cell>
        </row>
        <row r="47">
          <cell r="N47">
            <v>58864641</v>
          </cell>
        </row>
        <row r="56">
          <cell r="N56">
            <v>13850377.6653</v>
          </cell>
        </row>
        <row r="61">
          <cell r="N61">
            <v>157991.60572727234</v>
          </cell>
        </row>
      </sheetData>
      <sheetData sheetId="1"/>
      <sheetData sheetId="2">
        <row r="22">
          <cell r="Y22">
            <v>641957.47636363632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Permbledhje "/>
      <sheetName val="Importe"/>
      <sheetName val="Sheet2"/>
      <sheetName val="Furnit-Pagesa"/>
      <sheetName val="Arka"/>
      <sheetName val="Paga"/>
      <sheetName val="Dif kembimi"/>
    </sheetNames>
    <sheetDataSet>
      <sheetData sheetId="0"/>
      <sheetData sheetId="1">
        <row r="14">
          <cell r="S14">
            <v>38514</v>
          </cell>
        </row>
      </sheetData>
      <sheetData sheetId="2">
        <row r="6">
          <cell r="Q6">
            <v>1356519.7139999999</v>
          </cell>
        </row>
      </sheetData>
      <sheetData sheetId="3"/>
      <sheetData sheetId="4">
        <row r="6">
          <cell r="P6">
            <v>2105550</v>
          </cell>
        </row>
      </sheetData>
      <sheetData sheetId="5"/>
      <sheetData sheetId="6">
        <row r="19">
          <cell r="F19">
            <v>574600</v>
          </cell>
        </row>
        <row r="20">
          <cell r="F20">
            <v>67357.47636363635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K56"/>
  <sheetViews>
    <sheetView tabSelected="1" workbookViewId="0">
      <selection activeCell="H21" sqref="H21:H22"/>
    </sheetView>
  </sheetViews>
  <sheetFormatPr defaultRowHeight="12.75"/>
  <cols>
    <col min="1" max="1" width="4.140625" style="31" customWidth="1"/>
    <col min="2" max="3" width="9.140625" style="31"/>
    <col min="4" max="4" width="9.28515625" style="31" customWidth="1"/>
    <col min="5" max="5" width="11.42578125" style="31" customWidth="1"/>
    <col min="6" max="6" width="12.85546875" style="31" customWidth="1"/>
    <col min="7" max="7" width="5.42578125" style="31" customWidth="1"/>
    <col min="8" max="9" width="9.140625" style="31"/>
    <col min="10" max="10" width="3.140625" style="31" customWidth="1"/>
    <col min="11" max="11" width="9.140625" style="31"/>
    <col min="12" max="12" width="1.85546875" style="31" customWidth="1"/>
    <col min="13" max="16384" width="9.140625" style="31"/>
  </cols>
  <sheetData>
    <row r="1" spans="2:11" s="3" customFormat="1" ht="6.75" customHeight="1"/>
    <row r="2" spans="2:11" s="3" customFormat="1">
      <c r="B2" s="4"/>
      <c r="C2" s="5"/>
      <c r="D2" s="5"/>
      <c r="E2" s="5"/>
      <c r="F2" s="5"/>
      <c r="G2" s="5"/>
      <c r="H2" s="5"/>
      <c r="I2" s="5"/>
      <c r="J2" s="5"/>
      <c r="K2" s="6"/>
    </row>
    <row r="3" spans="2:11" s="10" customFormat="1" ht="21" customHeight="1">
      <c r="B3" s="7"/>
      <c r="C3" s="8" t="s">
        <v>98</v>
      </c>
      <c r="D3" s="8"/>
      <c r="E3" s="8"/>
      <c r="F3" s="78" t="s">
        <v>149</v>
      </c>
      <c r="G3" s="81"/>
      <c r="H3" s="12"/>
      <c r="I3" s="8"/>
      <c r="J3" s="8"/>
      <c r="K3" s="9"/>
    </row>
    <row r="4" spans="2:11" s="10" customFormat="1" ht="14.1" customHeight="1">
      <c r="B4" s="7"/>
      <c r="C4" s="8" t="s">
        <v>57</v>
      </c>
      <c r="D4" s="8"/>
      <c r="E4" s="8"/>
      <c r="F4" s="233" t="s">
        <v>150</v>
      </c>
      <c r="G4" s="233"/>
      <c r="H4" s="12"/>
      <c r="I4" s="8"/>
      <c r="J4" s="8"/>
      <c r="K4" s="9"/>
    </row>
    <row r="5" spans="2:11" s="10" customFormat="1" ht="14.1" customHeight="1">
      <c r="B5" s="7"/>
      <c r="C5" s="8" t="s">
        <v>6</v>
      </c>
      <c r="D5" s="8"/>
      <c r="E5" s="8"/>
      <c r="F5" s="235" t="s">
        <v>151</v>
      </c>
      <c r="G5" s="234"/>
      <c r="H5" s="230"/>
      <c r="I5" s="231"/>
      <c r="J5" s="231"/>
      <c r="K5" s="232"/>
    </row>
    <row r="6" spans="2:11" s="10" customFormat="1" ht="14.1" customHeight="1">
      <c r="B6" s="7"/>
      <c r="C6" s="8"/>
      <c r="D6" s="8"/>
      <c r="E6" s="8"/>
      <c r="F6" s="178"/>
      <c r="G6" s="178"/>
      <c r="H6" s="8"/>
      <c r="I6" s="12"/>
      <c r="J6" s="8"/>
      <c r="K6" s="9"/>
    </row>
    <row r="7" spans="2:11" s="10" customFormat="1" ht="14.1" customHeight="1">
      <c r="B7" s="7"/>
      <c r="C7" s="8"/>
      <c r="D7" s="8"/>
      <c r="E7" s="8"/>
      <c r="F7" s="82"/>
      <c r="G7" s="82"/>
      <c r="H7" s="8"/>
      <c r="I7" s="12"/>
      <c r="J7" s="8"/>
      <c r="K7" s="9"/>
    </row>
    <row r="8" spans="2:11" s="10" customFormat="1" ht="14.1" customHeight="1">
      <c r="B8" s="7"/>
      <c r="C8" s="8"/>
      <c r="D8" s="8"/>
      <c r="E8" s="8"/>
      <c r="F8" s="82"/>
      <c r="G8" s="82"/>
      <c r="H8" s="8"/>
      <c r="I8" s="12"/>
      <c r="J8" s="8"/>
      <c r="K8" s="9"/>
    </row>
    <row r="9" spans="2:11" s="10" customFormat="1" ht="14.1" customHeight="1">
      <c r="B9" s="7"/>
      <c r="C9" s="8"/>
      <c r="D9" s="8"/>
      <c r="E9" s="8"/>
      <c r="F9" s="82"/>
      <c r="G9" s="82"/>
      <c r="H9" s="8"/>
      <c r="I9" s="12"/>
      <c r="J9" s="8"/>
      <c r="K9" s="9"/>
    </row>
    <row r="10" spans="2:11" s="10" customFormat="1" ht="14.1" customHeight="1">
      <c r="B10" s="7"/>
      <c r="C10" s="8"/>
      <c r="D10" s="8"/>
      <c r="E10" s="8"/>
      <c r="F10" s="82"/>
      <c r="G10" s="82"/>
      <c r="H10" s="8"/>
      <c r="I10" s="12"/>
      <c r="J10" s="8"/>
      <c r="K10" s="9"/>
    </row>
    <row r="11" spans="2:11" s="10" customFormat="1" ht="14.1" customHeight="1">
      <c r="B11" s="7"/>
      <c r="C11" s="8"/>
      <c r="D11" s="8"/>
      <c r="E11" s="8"/>
      <c r="F11" s="82"/>
      <c r="G11" s="82"/>
      <c r="H11" s="8"/>
      <c r="I11" s="12"/>
      <c r="J11" s="8"/>
      <c r="K11" s="9"/>
    </row>
    <row r="12" spans="2:11" s="10" customFormat="1" ht="14.1" customHeight="1">
      <c r="B12" s="7"/>
      <c r="C12" s="8"/>
      <c r="D12" s="8"/>
      <c r="E12" s="8"/>
      <c r="F12" s="82"/>
      <c r="G12" s="82"/>
      <c r="H12" s="8"/>
      <c r="I12" s="12"/>
      <c r="J12" s="8"/>
      <c r="K12" s="9"/>
    </row>
    <row r="13" spans="2:11" s="10" customFormat="1" ht="14.1" customHeight="1">
      <c r="B13" s="7"/>
      <c r="C13" s="8"/>
      <c r="D13" s="8"/>
      <c r="E13" s="8"/>
      <c r="F13" s="79"/>
      <c r="G13" s="11"/>
      <c r="H13" s="12"/>
      <c r="I13" s="8"/>
      <c r="J13" s="8"/>
      <c r="K13" s="9"/>
    </row>
    <row r="14" spans="2:11" s="10" customFormat="1" ht="14.1" customHeight="1">
      <c r="B14" s="7"/>
      <c r="C14" s="8" t="s">
        <v>0</v>
      </c>
      <c r="D14" s="8"/>
      <c r="E14" s="8"/>
      <c r="F14" s="79" t="s">
        <v>153</v>
      </c>
      <c r="G14" s="12"/>
      <c r="H14" s="8"/>
      <c r="I14" s="8"/>
      <c r="J14" s="8"/>
      <c r="K14" s="9"/>
    </row>
    <row r="15" spans="2:11" s="10" customFormat="1" ht="14.1" customHeight="1">
      <c r="B15" s="7"/>
      <c r="C15" s="8" t="s">
        <v>1</v>
      </c>
      <c r="D15" s="8"/>
      <c r="E15" s="8"/>
      <c r="F15" s="93">
        <v>1405</v>
      </c>
      <c r="G15" s="8"/>
      <c r="H15" s="8"/>
      <c r="I15" s="8"/>
      <c r="J15" s="8"/>
      <c r="K15" s="9"/>
    </row>
    <row r="16" spans="2:11" s="10" customFormat="1" ht="14.1" customHeight="1">
      <c r="B16" s="7"/>
      <c r="C16" s="8"/>
      <c r="D16" s="8"/>
      <c r="E16" s="8"/>
      <c r="F16" s="8"/>
      <c r="G16" s="8"/>
      <c r="H16" s="8"/>
      <c r="I16" s="8"/>
      <c r="J16" s="8"/>
      <c r="K16" s="9"/>
    </row>
    <row r="17" spans="2:11" s="10" customFormat="1" ht="14.1" customHeight="1">
      <c r="B17" s="7"/>
      <c r="C17" s="8" t="s">
        <v>26</v>
      </c>
      <c r="D17" s="8"/>
      <c r="E17" s="8"/>
      <c r="F17" s="236" t="s">
        <v>154</v>
      </c>
      <c r="G17" s="236"/>
      <c r="H17" s="236"/>
      <c r="I17" s="236"/>
      <c r="J17" s="236"/>
      <c r="K17" s="237"/>
    </row>
    <row r="18" spans="2:11" s="10" customFormat="1" ht="14.1" customHeight="1">
      <c r="B18" s="7"/>
      <c r="C18" s="8"/>
      <c r="D18" s="8"/>
      <c r="E18" s="8"/>
      <c r="F18" s="83"/>
      <c r="G18" s="83"/>
      <c r="H18" s="83"/>
      <c r="I18" s="83"/>
      <c r="J18" s="83"/>
      <c r="K18" s="9"/>
    </row>
    <row r="19" spans="2:11" s="16" customFormat="1">
      <c r="B19" s="13"/>
      <c r="C19" s="14"/>
      <c r="D19" s="14"/>
      <c r="E19" s="14"/>
      <c r="F19" s="14"/>
      <c r="G19" s="14"/>
      <c r="H19" s="14"/>
      <c r="I19" s="14"/>
      <c r="J19" s="14"/>
      <c r="K19" s="15"/>
    </row>
    <row r="20" spans="2:11" s="16" customFormat="1">
      <c r="B20" s="13"/>
      <c r="C20" s="14"/>
      <c r="D20" s="14"/>
      <c r="E20" s="14"/>
      <c r="F20" s="14"/>
      <c r="G20" s="14"/>
      <c r="H20" s="14"/>
      <c r="I20" s="14"/>
      <c r="J20" s="14"/>
      <c r="K20" s="15"/>
    </row>
    <row r="21" spans="2:11" s="16" customFormat="1">
      <c r="B21" s="13"/>
      <c r="C21" s="14"/>
      <c r="D21" s="14"/>
      <c r="E21" s="14"/>
      <c r="F21" s="14"/>
      <c r="G21" s="14"/>
      <c r="H21" s="14"/>
      <c r="I21" s="14"/>
      <c r="J21" s="14"/>
      <c r="K21" s="15"/>
    </row>
    <row r="22" spans="2:11" s="16" customFormat="1">
      <c r="B22" s="13"/>
      <c r="C22" s="14"/>
      <c r="D22" s="14"/>
      <c r="E22" s="14"/>
      <c r="F22" s="14"/>
      <c r="G22" s="14"/>
      <c r="H22" s="14"/>
      <c r="I22" s="14"/>
      <c r="J22" s="14"/>
      <c r="K22" s="15"/>
    </row>
    <row r="23" spans="2:11" s="16" customFormat="1">
      <c r="B23" s="13"/>
      <c r="C23" s="14"/>
      <c r="D23" s="14"/>
      <c r="E23" s="14"/>
      <c r="F23" s="14"/>
      <c r="G23" s="14"/>
      <c r="H23" s="14"/>
      <c r="I23" s="14"/>
      <c r="J23" s="14"/>
      <c r="K23" s="15"/>
    </row>
    <row r="24" spans="2:11" s="16" customFormat="1">
      <c r="B24" s="13"/>
      <c r="C24" s="14"/>
      <c r="D24" s="14"/>
      <c r="E24" s="14"/>
      <c r="F24" s="14"/>
      <c r="G24" s="14"/>
      <c r="H24" s="14"/>
      <c r="I24" s="14"/>
      <c r="J24" s="14"/>
      <c r="K24" s="15"/>
    </row>
    <row r="25" spans="2:11" s="16" customFormat="1">
      <c r="B25" s="13"/>
      <c r="D25" s="14"/>
      <c r="E25" s="14"/>
      <c r="F25" s="14"/>
      <c r="G25" s="14"/>
      <c r="H25" s="14"/>
      <c r="I25" s="14"/>
      <c r="J25" s="14"/>
      <c r="K25" s="15"/>
    </row>
    <row r="26" spans="2:11" s="16" customFormat="1">
      <c r="B26" s="13"/>
      <c r="C26" s="14"/>
      <c r="D26" s="14"/>
      <c r="E26" s="14"/>
      <c r="F26" s="14"/>
      <c r="G26" s="14"/>
      <c r="H26" s="14"/>
      <c r="I26" s="14"/>
      <c r="J26" s="14"/>
      <c r="K26" s="15"/>
    </row>
    <row r="27" spans="2:11" s="16" customFormat="1">
      <c r="B27" s="13"/>
      <c r="C27" s="14"/>
      <c r="D27" s="14"/>
      <c r="E27" s="14"/>
      <c r="F27" s="14"/>
      <c r="G27" s="14"/>
      <c r="H27" s="14"/>
      <c r="I27" s="14"/>
      <c r="J27" s="14"/>
      <c r="K27" s="15"/>
    </row>
    <row r="28" spans="2:11" s="16" customFormat="1">
      <c r="B28" s="13"/>
      <c r="C28" s="14"/>
      <c r="D28" s="14"/>
      <c r="E28" s="14"/>
      <c r="F28" s="14"/>
      <c r="G28" s="14"/>
      <c r="H28" s="14"/>
      <c r="I28" s="14"/>
      <c r="J28" s="14"/>
      <c r="K28" s="15"/>
    </row>
    <row r="29" spans="2:11" s="17" customFormat="1" ht="33.75">
      <c r="B29" s="179" t="s">
        <v>7</v>
      </c>
      <c r="C29" s="180"/>
      <c r="D29" s="180"/>
      <c r="E29" s="180"/>
      <c r="F29" s="180"/>
      <c r="G29" s="180"/>
      <c r="H29" s="180"/>
      <c r="I29" s="180"/>
      <c r="J29" s="180"/>
      <c r="K29" s="181"/>
    </row>
    <row r="30" spans="2:11" s="16" customFormat="1">
      <c r="B30" s="18"/>
      <c r="C30" s="177" t="s">
        <v>55</v>
      </c>
      <c r="D30" s="177"/>
      <c r="E30" s="177"/>
      <c r="F30" s="177"/>
      <c r="G30" s="177"/>
      <c r="H30" s="177"/>
      <c r="I30" s="177"/>
      <c r="J30" s="177"/>
      <c r="K30" s="15"/>
    </row>
    <row r="31" spans="2:11" s="16" customFormat="1">
      <c r="B31" s="13"/>
      <c r="C31" s="177" t="s">
        <v>56</v>
      </c>
      <c r="D31" s="177"/>
      <c r="E31" s="177"/>
      <c r="F31" s="177"/>
      <c r="G31" s="177"/>
      <c r="H31" s="177"/>
      <c r="I31" s="177"/>
      <c r="J31" s="177"/>
      <c r="K31" s="15"/>
    </row>
    <row r="32" spans="2:11" s="16" customFormat="1">
      <c r="B32" s="13"/>
      <c r="C32" s="14"/>
      <c r="D32" s="14"/>
      <c r="E32" s="14"/>
      <c r="F32" s="14"/>
      <c r="G32" s="14"/>
      <c r="H32" s="14"/>
      <c r="I32" s="14"/>
      <c r="J32" s="14"/>
      <c r="K32" s="15"/>
    </row>
    <row r="33" spans="2:11" s="16" customFormat="1">
      <c r="B33" s="13"/>
      <c r="C33" s="14"/>
      <c r="D33" s="14"/>
      <c r="E33" s="14"/>
      <c r="F33" s="14"/>
      <c r="G33" s="14"/>
      <c r="H33" s="14"/>
      <c r="I33" s="14"/>
      <c r="J33" s="14"/>
      <c r="K33" s="15"/>
    </row>
    <row r="34" spans="2:11" s="22" customFormat="1" ht="33.75">
      <c r="B34" s="13"/>
      <c r="C34" s="14"/>
      <c r="D34" s="14"/>
      <c r="E34" s="14"/>
      <c r="F34" s="19" t="s">
        <v>134</v>
      </c>
      <c r="G34" s="20"/>
      <c r="H34" s="20"/>
      <c r="I34" s="20"/>
      <c r="J34" s="20"/>
      <c r="K34" s="21"/>
    </row>
    <row r="35" spans="2:11" s="22" customFormat="1">
      <c r="B35" s="23"/>
      <c r="C35" s="20"/>
      <c r="D35" s="20"/>
      <c r="E35" s="20"/>
      <c r="F35" s="20"/>
      <c r="G35" s="20"/>
      <c r="H35" s="20"/>
      <c r="I35" s="20"/>
      <c r="J35" s="20"/>
      <c r="K35" s="21"/>
    </row>
    <row r="36" spans="2:11" s="22" customFormat="1">
      <c r="B36" s="23"/>
      <c r="C36" s="20"/>
      <c r="D36" s="20"/>
      <c r="E36" s="20"/>
      <c r="F36" s="20"/>
      <c r="G36" s="20"/>
      <c r="H36" s="20"/>
      <c r="I36" s="20"/>
      <c r="J36" s="20"/>
      <c r="K36" s="21"/>
    </row>
    <row r="37" spans="2:11" s="22" customFormat="1">
      <c r="B37" s="23"/>
      <c r="C37" s="20"/>
      <c r="D37" s="20"/>
      <c r="E37" s="20"/>
      <c r="F37" s="20"/>
      <c r="G37" s="20"/>
      <c r="H37" s="20"/>
      <c r="I37" s="20"/>
      <c r="J37" s="20"/>
      <c r="K37" s="21"/>
    </row>
    <row r="38" spans="2:11" s="22" customFormat="1">
      <c r="B38" s="23"/>
      <c r="C38" s="20"/>
      <c r="D38" s="20"/>
      <c r="E38" s="20"/>
      <c r="F38" s="20"/>
      <c r="G38" s="20"/>
      <c r="H38" s="20"/>
      <c r="I38" s="20"/>
      <c r="J38" s="20"/>
      <c r="K38" s="21"/>
    </row>
    <row r="39" spans="2:11" s="22" customFormat="1">
      <c r="B39" s="23"/>
      <c r="C39" s="20"/>
      <c r="D39" s="20"/>
      <c r="E39" s="20"/>
      <c r="F39" s="20"/>
      <c r="G39" s="20"/>
      <c r="H39" s="20"/>
      <c r="I39" s="20"/>
      <c r="J39" s="20"/>
      <c r="K39" s="21"/>
    </row>
    <row r="40" spans="2:11" s="22" customFormat="1">
      <c r="B40" s="23"/>
      <c r="C40" s="20"/>
      <c r="D40" s="20"/>
      <c r="E40" s="20"/>
      <c r="F40" s="20"/>
      <c r="G40" s="20"/>
      <c r="H40" s="20"/>
      <c r="I40" s="20"/>
      <c r="J40" s="20"/>
      <c r="K40" s="21"/>
    </row>
    <row r="41" spans="2:11" s="22" customFormat="1">
      <c r="B41" s="23"/>
      <c r="C41" s="20"/>
      <c r="D41" s="20"/>
      <c r="E41" s="20"/>
      <c r="F41" s="20"/>
      <c r="G41" s="20"/>
      <c r="H41" s="20"/>
      <c r="I41" s="20"/>
      <c r="J41" s="20"/>
      <c r="K41" s="21"/>
    </row>
    <row r="42" spans="2:11" s="22" customFormat="1">
      <c r="B42" s="23"/>
      <c r="C42" s="20"/>
      <c r="D42" s="20"/>
      <c r="E42" s="20"/>
      <c r="F42" s="20"/>
      <c r="G42" s="20"/>
      <c r="H42" s="20"/>
      <c r="I42" s="20"/>
      <c r="J42" s="20"/>
      <c r="K42" s="21"/>
    </row>
    <row r="43" spans="2:11" s="22" customFormat="1" ht="9" customHeight="1">
      <c r="B43" s="23"/>
      <c r="C43" s="20"/>
      <c r="D43" s="20"/>
      <c r="E43" s="20"/>
      <c r="F43" s="20"/>
      <c r="G43" s="20"/>
      <c r="H43" s="20"/>
      <c r="I43" s="20"/>
      <c r="J43" s="20"/>
      <c r="K43" s="21"/>
    </row>
    <row r="44" spans="2:11" s="22" customFormat="1">
      <c r="B44" s="23"/>
      <c r="C44" s="20"/>
      <c r="D44" s="20"/>
      <c r="E44" s="20"/>
      <c r="F44" s="20"/>
      <c r="G44" s="20"/>
      <c r="H44" s="20"/>
      <c r="I44" s="20"/>
      <c r="J44" s="20"/>
      <c r="K44" s="21"/>
    </row>
    <row r="45" spans="2:11" s="22" customFormat="1">
      <c r="B45" s="23"/>
      <c r="C45" s="20"/>
      <c r="D45" s="20"/>
      <c r="E45" s="20"/>
      <c r="F45" s="20"/>
      <c r="G45" s="20"/>
      <c r="H45" s="20"/>
      <c r="I45" s="20"/>
      <c r="J45" s="20"/>
      <c r="K45" s="21"/>
    </row>
    <row r="46" spans="2:11" s="10" customFormat="1" ht="12.95" customHeight="1">
      <c r="B46" s="7"/>
      <c r="C46" s="8" t="s">
        <v>63</v>
      </c>
      <c r="D46" s="8"/>
      <c r="E46" s="8"/>
      <c r="F46" s="8"/>
      <c r="G46" s="8"/>
      <c r="H46" s="175" t="s">
        <v>99</v>
      </c>
      <c r="I46" s="175"/>
      <c r="J46" s="8"/>
      <c r="K46" s="9"/>
    </row>
    <row r="47" spans="2:11" s="10" customFormat="1" ht="12.95" customHeight="1">
      <c r="B47" s="7"/>
      <c r="C47" s="8" t="s">
        <v>64</v>
      </c>
      <c r="D47" s="8"/>
      <c r="E47" s="8"/>
      <c r="F47" s="8"/>
      <c r="G47" s="8"/>
      <c r="H47" s="176" t="s">
        <v>100</v>
      </c>
      <c r="I47" s="176"/>
      <c r="J47" s="8"/>
      <c r="K47" s="9"/>
    </row>
    <row r="48" spans="2:11" s="10" customFormat="1" ht="12.95" customHeight="1">
      <c r="B48" s="7"/>
      <c r="C48" s="8" t="s">
        <v>58</v>
      </c>
      <c r="D48" s="8"/>
      <c r="E48" s="8"/>
      <c r="F48" s="8"/>
      <c r="G48" s="8"/>
      <c r="H48" s="176" t="s">
        <v>65</v>
      </c>
      <c r="I48" s="176"/>
      <c r="J48" s="8"/>
      <c r="K48" s="9"/>
    </row>
    <row r="49" spans="2:11" s="10" customFormat="1" ht="12.95" customHeight="1">
      <c r="B49" s="7"/>
      <c r="C49" s="8" t="s">
        <v>59</v>
      </c>
      <c r="D49" s="8"/>
      <c r="E49" s="8"/>
      <c r="F49" s="8"/>
      <c r="G49" s="8"/>
      <c r="H49" s="176" t="s">
        <v>65</v>
      </c>
      <c r="I49" s="176"/>
      <c r="J49" s="8"/>
      <c r="K49" s="9"/>
    </row>
    <row r="50" spans="2:11" s="16" customFormat="1">
      <c r="B50" s="13"/>
      <c r="C50" s="14"/>
      <c r="D50" s="14"/>
      <c r="E50" s="14"/>
      <c r="F50" s="14"/>
      <c r="G50" s="14"/>
      <c r="H50" s="14"/>
      <c r="I50" s="14"/>
      <c r="J50" s="14"/>
      <c r="K50" s="15"/>
    </row>
    <row r="51" spans="2:11" s="27" customFormat="1" ht="12.95" customHeight="1">
      <c r="B51" s="24"/>
      <c r="C51" s="8" t="s">
        <v>66</v>
      </c>
      <c r="D51" s="8"/>
      <c r="E51" s="8"/>
      <c r="F51" s="8"/>
      <c r="G51" s="12" t="s">
        <v>60</v>
      </c>
      <c r="H51" s="175" t="s">
        <v>135</v>
      </c>
      <c r="I51" s="175"/>
      <c r="J51" s="25"/>
      <c r="K51" s="26"/>
    </row>
    <row r="52" spans="2:11" s="27" customFormat="1" ht="12.95" customHeight="1">
      <c r="B52" s="24"/>
      <c r="C52" s="8"/>
      <c r="D52" s="8"/>
      <c r="E52" s="8"/>
      <c r="F52" s="8"/>
      <c r="G52" s="12" t="s">
        <v>61</v>
      </c>
      <c r="H52" s="176" t="s">
        <v>136</v>
      </c>
      <c r="I52" s="176"/>
      <c r="J52" s="25"/>
      <c r="K52" s="26"/>
    </row>
    <row r="53" spans="2:11" s="27" customFormat="1" ht="7.5" customHeight="1">
      <c r="B53" s="24"/>
      <c r="C53" s="8"/>
      <c r="D53" s="8"/>
      <c r="E53" s="8"/>
      <c r="F53" s="8"/>
      <c r="G53" s="12"/>
      <c r="H53" s="12"/>
      <c r="I53" s="12"/>
      <c r="J53" s="25"/>
      <c r="K53" s="26"/>
    </row>
    <row r="54" spans="2:11" s="27" customFormat="1" ht="12.95" customHeight="1">
      <c r="B54" s="24"/>
      <c r="C54" s="8" t="s">
        <v>62</v>
      </c>
      <c r="D54" s="8"/>
      <c r="E54" s="8"/>
      <c r="F54" s="12"/>
      <c r="G54" s="8"/>
      <c r="H54" s="175" t="s">
        <v>152</v>
      </c>
      <c r="I54" s="175"/>
      <c r="J54" s="25"/>
      <c r="K54" s="26"/>
    </row>
    <row r="55" spans="2:11" ht="22.5" customHeight="1">
      <c r="B55" s="28"/>
      <c r="C55" s="29"/>
      <c r="D55" s="29"/>
      <c r="E55" s="29"/>
      <c r="F55" s="29"/>
      <c r="G55" s="29"/>
      <c r="H55" s="29"/>
      <c r="I55" s="29"/>
      <c r="J55" s="29"/>
      <c r="K55" s="30"/>
    </row>
    <row r="56" spans="2:11" ht="6.75" customHeight="1"/>
  </sheetData>
  <mergeCells count="13">
    <mergeCell ref="C31:J31"/>
    <mergeCell ref="H46:I46"/>
    <mergeCell ref="F6:G6"/>
    <mergeCell ref="F4:G4"/>
    <mergeCell ref="B29:K29"/>
    <mergeCell ref="C30:J30"/>
    <mergeCell ref="F17:K17"/>
    <mergeCell ref="H54:I54"/>
    <mergeCell ref="H52:I52"/>
    <mergeCell ref="H47:I47"/>
    <mergeCell ref="H48:I48"/>
    <mergeCell ref="H49:I49"/>
    <mergeCell ref="H51:I51"/>
  </mergeCells>
  <phoneticPr fontId="0" type="noConversion"/>
  <printOptions horizontalCentered="1" verticalCentered="1"/>
  <pageMargins left="0" right="0" top="0" bottom="0" header="0.511811023622047" footer="0.511811023622047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B1:J37"/>
  <sheetViews>
    <sheetView topLeftCell="A19" workbookViewId="0">
      <selection activeCell="G31" sqref="G31"/>
    </sheetView>
  </sheetViews>
  <sheetFormatPr defaultRowHeight="12.75"/>
  <cols>
    <col min="1" max="1" width="4.28515625" style="62" customWidth="1"/>
    <col min="2" max="2" width="3.7109375" style="63" customWidth="1"/>
    <col min="3" max="3" width="2.7109375" style="63" customWidth="1"/>
    <col min="4" max="4" width="4" style="63" customWidth="1"/>
    <col min="5" max="5" width="40.5703125" style="62" customWidth="1"/>
    <col min="6" max="6" width="8.28515625" style="62" customWidth="1"/>
    <col min="7" max="7" width="27.140625" style="64" customWidth="1"/>
    <col min="8" max="8" width="9.140625" style="62"/>
    <col min="9" max="9" width="10.140625" style="62" bestFit="1" customWidth="1"/>
    <col min="10" max="10" width="11.7109375" style="62" bestFit="1" customWidth="1"/>
    <col min="11" max="16384" width="9.140625" style="62"/>
  </cols>
  <sheetData>
    <row r="1" spans="2:10" s="3" customFormat="1" ht="17.25" customHeight="1">
      <c r="B1" s="32"/>
      <c r="C1" s="32"/>
      <c r="D1" s="32"/>
      <c r="G1" s="33"/>
    </row>
    <row r="2" spans="2:10" s="37" customFormat="1" ht="18">
      <c r="B2" s="76"/>
      <c r="C2" s="35"/>
      <c r="D2" s="35"/>
      <c r="E2" s="36"/>
    </row>
    <row r="3" spans="2:10" s="37" customFormat="1" ht="9" customHeight="1">
      <c r="B3" s="34"/>
      <c r="C3" s="35"/>
      <c r="D3" s="35"/>
      <c r="E3" s="36"/>
      <c r="G3" s="38"/>
    </row>
    <row r="4" spans="2:10" s="39" customFormat="1" ht="18" customHeight="1">
      <c r="B4" s="182" t="s">
        <v>137</v>
      </c>
      <c r="C4" s="182"/>
      <c r="D4" s="182"/>
      <c r="E4" s="182"/>
      <c r="F4" s="182"/>
      <c r="G4" s="182"/>
    </row>
    <row r="5" spans="2:10" s="16" customFormat="1" ht="16.5" customHeight="1" thickBot="1">
      <c r="B5" s="40"/>
      <c r="C5" s="40"/>
      <c r="D5" s="40"/>
      <c r="G5" s="41"/>
    </row>
    <row r="6" spans="2:10" s="16" customFormat="1" ht="12" customHeight="1">
      <c r="B6" s="197" t="s">
        <v>2</v>
      </c>
      <c r="C6" s="191" t="s">
        <v>8</v>
      </c>
      <c r="D6" s="192"/>
      <c r="E6" s="193"/>
      <c r="F6" s="189" t="s">
        <v>9</v>
      </c>
      <c r="G6" s="151" t="s">
        <v>89</v>
      </c>
    </row>
    <row r="7" spans="2:10" s="16" customFormat="1" ht="12" customHeight="1">
      <c r="B7" s="198"/>
      <c r="C7" s="194"/>
      <c r="D7" s="195"/>
      <c r="E7" s="196"/>
      <c r="F7" s="190"/>
      <c r="G7" s="152">
        <v>2011</v>
      </c>
    </row>
    <row r="8" spans="2:10" s="45" customFormat="1" ht="24.95" customHeight="1">
      <c r="B8" s="153" t="s">
        <v>3</v>
      </c>
      <c r="C8" s="183" t="s">
        <v>91</v>
      </c>
      <c r="D8" s="184"/>
      <c r="E8" s="185"/>
      <c r="F8" s="44"/>
      <c r="G8" s="154">
        <f>G9+G12+G13+G20+G21+G22+G23</f>
        <v>34073710.390000001</v>
      </c>
    </row>
    <row r="9" spans="2:10" s="45" customFormat="1" ht="17.100000000000001" customHeight="1">
      <c r="B9" s="155"/>
      <c r="C9" s="150">
        <v>1</v>
      </c>
      <c r="D9" s="42" t="s">
        <v>10</v>
      </c>
      <c r="E9" s="47"/>
      <c r="F9" s="48"/>
      <c r="G9" s="156">
        <f>+G10+G11</f>
        <v>9972145.0899999999</v>
      </c>
      <c r="I9" s="118"/>
      <c r="J9" s="145"/>
    </row>
    <row r="10" spans="2:10" s="52" customFormat="1" ht="17.100000000000001" customHeight="1">
      <c r="B10" s="155"/>
      <c r="C10" s="150"/>
      <c r="D10" s="49" t="s">
        <v>67</v>
      </c>
      <c r="E10" s="50" t="s">
        <v>23</v>
      </c>
      <c r="F10" s="51"/>
      <c r="G10" s="160">
        <f>[1]LEK!$E$172</f>
        <v>9484948.0899999999</v>
      </c>
      <c r="I10" s="148"/>
    </row>
    <row r="11" spans="2:10" s="52" customFormat="1" ht="17.100000000000001" customHeight="1">
      <c r="B11" s="157"/>
      <c r="C11" s="150"/>
      <c r="D11" s="49" t="s">
        <v>67</v>
      </c>
      <c r="E11" s="50" t="s">
        <v>24</v>
      </c>
      <c r="F11" s="51"/>
      <c r="G11" s="160">
        <v>487197</v>
      </c>
      <c r="I11" s="149"/>
      <c r="J11" s="144"/>
    </row>
    <row r="12" spans="2:10" s="45" customFormat="1" ht="17.100000000000001" customHeight="1">
      <c r="B12" s="157"/>
      <c r="C12" s="150">
        <v>2</v>
      </c>
      <c r="D12" s="42" t="s">
        <v>92</v>
      </c>
      <c r="E12" s="47"/>
      <c r="F12" s="48"/>
      <c r="G12" s="158"/>
    </row>
    <row r="13" spans="2:10" s="45" customFormat="1" ht="17.100000000000001" customHeight="1">
      <c r="B13" s="155"/>
      <c r="C13" s="150">
        <v>3</v>
      </c>
      <c r="D13" s="42" t="s">
        <v>93</v>
      </c>
      <c r="E13" s="47"/>
      <c r="F13" s="48"/>
      <c r="G13" s="159">
        <f>SUM(G14:G19)</f>
        <v>130571</v>
      </c>
    </row>
    <row r="14" spans="2:10" s="52" customFormat="1" ht="17.100000000000001" customHeight="1">
      <c r="B14" s="155"/>
      <c r="C14" s="54"/>
      <c r="D14" s="49" t="s">
        <v>67</v>
      </c>
      <c r="E14" s="50" t="s">
        <v>68</v>
      </c>
      <c r="F14" s="51"/>
      <c r="G14" s="160"/>
      <c r="J14" s="80"/>
    </row>
    <row r="15" spans="2:10" s="52" customFormat="1" ht="17.100000000000001" customHeight="1">
      <c r="B15" s="157"/>
      <c r="C15" s="55"/>
      <c r="D15" s="56" t="s">
        <v>67</v>
      </c>
      <c r="E15" s="50" t="s">
        <v>69</v>
      </c>
      <c r="F15" s="51"/>
      <c r="G15" s="160">
        <v>130571</v>
      </c>
    </row>
    <row r="16" spans="2:10" s="52" customFormat="1" ht="17.100000000000001" customHeight="1">
      <c r="B16" s="157"/>
      <c r="C16" s="55"/>
      <c r="D16" s="56" t="s">
        <v>67</v>
      </c>
      <c r="E16" s="50" t="s">
        <v>70</v>
      </c>
      <c r="F16" s="51"/>
      <c r="G16" s="161"/>
    </row>
    <row r="17" spans="2:7" s="52" customFormat="1" ht="17.100000000000001" customHeight="1">
      <c r="B17" s="157"/>
      <c r="C17" s="55"/>
      <c r="D17" s="56" t="s">
        <v>67</v>
      </c>
      <c r="E17" s="50" t="s">
        <v>71</v>
      </c>
      <c r="F17" s="51"/>
      <c r="G17" s="161"/>
    </row>
    <row r="18" spans="2:7" s="52" customFormat="1" ht="17.100000000000001" customHeight="1">
      <c r="B18" s="157"/>
      <c r="C18" s="55"/>
      <c r="D18" s="56" t="s">
        <v>67</v>
      </c>
      <c r="E18" s="90" t="s">
        <v>101</v>
      </c>
      <c r="F18" s="51"/>
      <c r="G18" s="161"/>
    </row>
    <row r="19" spans="2:7" s="52" customFormat="1" ht="17.100000000000001" customHeight="1">
      <c r="B19" s="157"/>
      <c r="C19" s="55"/>
      <c r="D19" s="56" t="s">
        <v>67</v>
      </c>
      <c r="E19" s="90" t="s">
        <v>102</v>
      </c>
      <c r="F19" s="51"/>
      <c r="G19" s="161"/>
    </row>
    <row r="20" spans="2:7" s="45" customFormat="1" ht="17.100000000000001" customHeight="1">
      <c r="B20" s="157"/>
      <c r="C20" s="150">
        <v>4</v>
      </c>
      <c r="D20" s="42" t="s">
        <v>11</v>
      </c>
      <c r="E20" s="47"/>
      <c r="F20" s="48"/>
      <c r="G20" s="159">
        <v>21480923</v>
      </c>
    </row>
    <row r="21" spans="2:7" s="45" customFormat="1" ht="17.100000000000001" customHeight="1">
      <c r="B21" s="157"/>
      <c r="C21" s="150">
        <v>5</v>
      </c>
      <c r="D21" s="42" t="s">
        <v>94</v>
      </c>
      <c r="E21" s="47"/>
      <c r="F21" s="48"/>
      <c r="G21" s="159"/>
    </row>
    <row r="22" spans="2:7" s="45" customFormat="1" ht="17.100000000000001" customHeight="1">
      <c r="B22" s="155"/>
      <c r="C22" s="150">
        <v>6</v>
      </c>
      <c r="D22" s="42" t="s">
        <v>95</v>
      </c>
      <c r="E22" s="47"/>
      <c r="F22" s="48"/>
      <c r="G22" s="159"/>
    </row>
    <row r="23" spans="2:7" s="45" customFormat="1" ht="17.100000000000001" customHeight="1">
      <c r="B23" s="155"/>
      <c r="C23" s="150">
        <v>7</v>
      </c>
      <c r="D23" s="42" t="s">
        <v>12</v>
      </c>
      <c r="E23" s="47"/>
      <c r="F23" s="48"/>
      <c r="G23" s="159">
        <f>'[2]Bilanc '!$N$25</f>
        <v>2490071.2999999998</v>
      </c>
    </row>
    <row r="24" spans="2:7" s="45" customFormat="1" ht="24.95" customHeight="1">
      <c r="B24" s="162" t="s">
        <v>4</v>
      </c>
      <c r="C24" s="183" t="s">
        <v>13</v>
      </c>
      <c r="D24" s="184"/>
      <c r="E24" s="185"/>
      <c r="F24" s="48"/>
      <c r="G24" s="154">
        <f>G25+G26+G31+G32+G33+G34</f>
        <v>55993976.90625</v>
      </c>
    </row>
    <row r="25" spans="2:7" s="45" customFormat="1" ht="17.100000000000001" customHeight="1">
      <c r="B25" s="155"/>
      <c r="C25" s="150">
        <v>1</v>
      </c>
      <c r="D25" s="42" t="s">
        <v>14</v>
      </c>
      <c r="E25" s="47"/>
      <c r="F25" s="48"/>
      <c r="G25" s="159"/>
    </row>
    <row r="26" spans="2:7" s="45" customFormat="1" ht="17.100000000000001" customHeight="1">
      <c r="B26" s="155"/>
      <c r="C26" s="150">
        <v>2</v>
      </c>
      <c r="D26" s="42" t="s">
        <v>15</v>
      </c>
      <c r="E26" s="58"/>
      <c r="F26" s="48"/>
      <c r="G26" s="159">
        <f>G27+G28+G29+G30</f>
        <v>51897948</v>
      </c>
    </row>
    <row r="27" spans="2:7" s="52" customFormat="1" ht="17.100000000000001" customHeight="1">
      <c r="B27" s="155"/>
      <c r="C27" s="54"/>
      <c r="D27" s="49" t="s">
        <v>67</v>
      </c>
      <c r="E27" s="50" t="s">
        <v>5</v>
      </c>
      <c r="F27" s="51"/>
      <c r="G27" s="161"/>
    </row>
    <row r="28" spans="2:7" s="52" customFormat="1" ht="17.100000000000001" customHeight="1">
      <c r="B28" s="157"/>
      <c r="C28" s="55"/>
      <c r="D28" s="56" t="s">
        <v>67</v>
      </c>
      <c r="E28" s="50" t="s">
        <v>72</v>
      </c>
      <c r="F28" s="51"/>
      <c r="G28" s="161"/>
    </row>
    <row r="29" spans="2:7" s="52" customFormat="1" ht="17.100000000000001" customHeight="1">
      <c r="B29" s="157"/>
      <c r="C29" s="55"/>
      <c r="D29" s="56" t="s">
        <v>67</v>
      </c>
      <c r="E29" s="50" t="s">
        <v>76</v>
      </c>
      <c r="F29" s="51"/>
      <c r="G29" s="161">
        <v>34166739</v>
      </c>
    </row>
    <row r="30" spans="2:7" s="52" customFormat="1" ht="17.100000000000001" customHeight="1">
      <c r="B30" s="157"/>
      <c r="C30" s="55"/>
      <c r="D30" s="56"/>
      <c r="E30" s="50" t="s">
        <v>142</v>
      </c>
      <c r="F30" s="51"/>
      <c r="G30" s="161">
        <v>17731209</v>
      </c>
    </row>
    <row r="31" spans="2:7" s="45" customFormat="1" ht="17.100000000000001" customHeight="1">
      <c r="B31" s="157"/>
      <c r="C31" s="150">
        <v>3</v>
      </c>
      <c r="D31" s="42" t="s">
        <v>16</v>
      </c>
      <c r="E31" s="47"/>
      <c r="F31" s="48"/>
      <c r="G31" s="158"/>
    </row>
    <row r="32" spans="2:7" s="45" customFormat="1" ht="17.100000000000001" customHeight="1">
      <c r="B32" s="155"/>
      <c r="C32" s="150">
        <v>4</v>
      </c>
      <c r="D32" s="42" t="s">
        <v>17</v>
      </c>
      <c r="E32" s="47"/>
      <c r="F32" s="48"/>
      <c r="G32" s="158"/>
    </row>
    <row r="33" spans="2:7" s="45" customFormat="1" ht="17.100000000000001" customHeight="1">
      <c r="B33" s="155"/>
      <c r="C33" s="150">
        <v>5</v>
      </c>
      <c r="D33" s="42" t="s">
        <v>18</v>
      </c>
      <c r="E33" s="47"/>
      <c r="F33" s="48"/>
      <c r="G33" s="158"/>
    </row>
    <row r="34" spans="2:7" s="45" customFormat="1" ht="17.100000000000001" customHeight="1">
      <c r="B34" s="155"/>
      <c r="C34" s="150">
        <v>6</v>
      </c>
      <c r="D34" s="42" t="s">
        <v>143</v>
      </c>
      <c r="E34" s="47"/>
      <c r="F34" s="48"/>
      <c r="G34" s="158">
        <f>'[2]Bilanc '!$N$15</f>
        <v>4096028.90625</v>
      </c>
    </row>
    <row r="35" spans="2:7" s="45" customFormat="1" ht="30" customHeight="1" thickBot="1">
      <c r="B35" s="163"/>
      <c r="C35" s="186" t="s">
        <v>47</v>
      </c>
      <c r="D35" s="187"/>
      <c r="E35" s="188"/>
      <c r="F35" s="164"/>
      <c r="G35" s="165">
        <f>G8+G24</f>
        <v>90067687.296250001</v>
      </c>
    </row>
    <row r="36" spans="2:7" s="45" customFormat="1" ht="9.75" customHeight="1">
      <c r="B36" s="59"/>
      <c r="C36" s="59"/>
      <c r="D36" s="59"/>
      <c r="E36" s="59"/>
      <c r="F36" s="60"/>
      <c r="G36" s="61"/>
    </row>
    <row r="37" spans="2:7" s="45" customFormat="1" ht="15.95" customHeight="1">
      <c r="B37" s="59"/>
      <c r="C37" s="59"/>
      <c r="D37" s="59"/>
      <c r="E37" s="59"/>
      <c r="F37" s="60"/>
      <c r="G37" s="61"/>
    </row>
  </sheetData>
  <mergeCells count="7">
    <mergeCell ref="B4:G4"/>
    <mergeCell ref="C24:E24"/>
    <mergeCell ref="C35:E35"/>
    <mergeCell ref="F6:F7"/>
    <mergeCell ref="C6:E7"/>
    <mergeCell ref="B6:B7"/>
    <mergeCell ref="C8:E8"/>
  </mergeCells>
  <phoneticPr fontId="0" type="noConversion"/>
  <printOptions horizontalCentered="1" verticalCentered="1"/>
  <pageMargins left="0" right="0" top="0" bottom="0" header="0.511811023622047" footer="0.511811023622047"/>
  <pageSetup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B2:J53"/>
  <sheetViews>
    <sheetView topLeftCell="A28" workbookViewId="0">
      <selection activeCell="I45" sqref="I45"/>
    </sheetView>
  </sheetViews>
  <sheetFormatPr defaultRowHeight="12.75"/>
  <cols>
    <col min="1" max="1" width="3.140625" style="62" customWidth="1"/>
    <col min="2" max="2" width="3.7109375" style="63" customWidth="1"/>
    <col min="3" max="3" width="2.7109375" style="63" customWidth="1"/>
    <col min="4" max="4" width="4" style="63" customWidth="1"/>
    <col min="5" max="5" width="40.5703125" style="62" customWidth="1"/>
    <col min="6" max="6" width="8.28515625" style="62" customWidth="1"/>
    <col min="7" max="7" width="29.85546875" style="64" customWidth="1"/>
    <col min="8" max="16384" width="9.140625" style="62"/>
  </cols>
  <sheetData>
    <row r="2" spans="2:7" s="37" customFormat="1" ht="18">
      <c r="B2" s="92"/>
      <c r="C2" s="35"/>
      <c r="D2" s="35"/>
      <c r="E2" s="36"/>
    </row>
    <row r="3" spans="2:7" s="37" customFormat="1" ht="6" customHeight="1">
      <c r="B3" s="34"/>
      <c r="C3" s="35"/>
      <c r="D3" s="35"/>
      <c r="E3" s="36"/>
      <c r="G3" s="38"/>
    </row>
    <row r="4" spans="2:7" s="39" customFormat="1" ht="18" customHeight="1">
      <c r="B4" s="182" t="s">
        <v>137</v>
      </c>
      <c r="C4" s="182"/>
      <c r="D4" s="182"/>
      <c r="E4" s="182"/>
      <c r="F4" s="182"/>
      <c r="G4" s="182"/>
    </row>
    <row r="5" spans="2:7" s="16" customFormat="1" ht="6.75" customHeight="1">
      <c r="B5" s="40"/>
      <c r="C5" s="40"/>
      <c r="D5" s="40"/>
      <c r="G5" s="41"/>
    </row>
    <row r="6" spans="2:7" s="39" customFormat="1" ht="15.95" customHeight="1">
      <c r="B6" s="199" t="s">
        <v>2</v>
      </c>
      <c r="C6" s="200" t="s">
        <v>42</v>
      </c>
      <c r="D6" s="201"/>
      <c r="E6" s="202"/>
      <c r="F6" s="199" t="s">
        <v>9</v>
      </c>
      <c r="G6" s="146" t="s">
        <v>89</v>
      </c>
    </row>
    <row r="7" spans="2:7" s="39" customFormat="1" ht="15.95" customHeight="1">
      <c r="B7" s="190"/>
      <c r="C7" s="194"/>
      <c r="D7" s="195"/>
      <c r="E7" s="196"/>
      <c r="F7" s="190"/>
      <c r="G7" s="147">
        <v>2011</v>
      </c>
    </row>
    <row r="8" spans="2:7" s="45" customFormat="1" ht="24.95" customHeight="1">
      <c r="B8" s="57" t="s">
        <v>3</v>
      </c>
      <c r="C8" s="183" t="s">
        <v>43</v>
      </c>
      <c r="D8" s="184"/>
      <c r="E8" s="185"/>
      <c r="F8" s="48"/>
      <c r="G8" s="94">
        <f>G9+G10+G13+G21+G22</f>
        <v>33690112.271027267</v>
      </c>
    </row>
    <row r="9" spans="2:7" s="45" customFormat="1" ht="15.95" customHeight="1">
      <c r="B9" s="46"/>
      <c r="C9" s="43">
        <v>1</v>
      </c>
      <c r="D9" s="42" t="s">
        <v>19</v>
      </c>
      <c r="E9" s="47"/>
      <c r="F9" s="48"/>
      <c r="G9" s="91"/>
    </row>
    <row r="10" spans="2:7" s="45" customFormat="1" ht="15.95" customHeight="1">
      <c r="B10" s="46"/>
      <c r="C10" s="43">
        <v>2</v>
      </c>
      <c r="D10" s="42" t="s">
        <v>20</v>
      </c>
      <c r="E10" s="47"/>
      <c r="F10" s="48"/>
      <c r="G10" s="91">
        <f>G11+G12</f>
        <v>13850377.6653</v>
      </c>
    </row>
    <row r="11" spans="2:7" s="52" customFormat="1" ht="15.95" customHeight="1">
      <c r="B11" s="46"/>
      <c r="C11" s="54"/>
      <c r="D11" s="49" t="s">
        <v>67</v>
      </c>
      <c r="E11" s="50" t="s">
        <v>73</v>
      </c>
      <c r="F11" s="51"/>
      <c r="G11" s="88">
        <f>'[2]Bilanc '!$N$56</f>
        <v>13850377.6653</v>
      </c>
    </row>
    <row r="12" spans="2:7" s="52" customFormat="1" ht="15.95" customHeight="1">
      <c r="B12" s="53"/>
      <c r="C12" s="55"/>
      <c r="D12" s="56" t="s">
        <v>67</v>
      </c>
      <c r="E12" s="50" t="s">
        <v>96</v>
      </c>
      <c r="F12" s="51"/>
      <c r="G12" s="88"/>
    </row>
    <row r="13" spans="2:7" s="45" customFormat="1" ht="15.95" customHeight="1">
      <c r="B13" s="53"/>
      <c r="C13" s="43">
        <v>3</v>
      </c>
      <c r="D13" s="42" t="s">
        <v>21</v>
      </c>
      <c r="E13" s="47"/>
      <c r="F13" s="48"/>
      <c r="G13" s="91">
        <f>SUM(G14:G20)</f>
        <v>19839734.60572727</v>
      </c>
    </row>
    <row r="14" spans="2:7" s="52" customFormat="1" ht="15.95" customHeight="1">
      <c r="B14" s="46"/>
      <c r="C14" s="54"/>
      <c r="D14" s="49" t="s">
        <v>67</v>
      </c>
      <c r="E14" s="50" t="s">
        <v>27</v>
      </c>
      <c r="F14" s="51"/>
      <c r="G14" s="88">
        <v>14681743</v>
      </c>
    </row>
    <row r="15" spans="2:7" s="52" customFormat="1" ht="15.95" customHeight="1">
      <c r="B15" s="53"/>
      <c r="C15" s="55"/>
      <c r="D15" s="56" t="s">
        <v>67</v>
      </c>
      <c r="E15" s="50" t="s">
        <v>54</v>
      </c>
      <c r="F15" s="51"/>
      <c r="G15" s="88"/>
    </row>
    <row r="16" spans="2:7" s="52" customFormat="1" ht="15.95" customHeight="1">
      <c r="B16" s="53"/>
      <c r="C16" s="55"/>
      <c r="D16" s="56" t="s">
        <v>67</v>
      </c>
      <c r="E16" s="50" t="s">
        <v>144</v>
      </c>
      <c r="F16" s="51"/>
      <c r="G16" s="88">
        <f>'[2]Bilanc '!$N$61</f>
        <v>157991.60572727234</v>
      </c>
    </row>
    <row r="17" spans="2:10" s="52" customFormat="1" ht="15.95" customHeight="1">
      <c r="B17" s="53"/>
      <c r="C17" s="55"/>
      <c r="D17" s="56" t="s">
        <v>67</v>
      </c>
      <c r="E17" s="50" t="s">
        <v>74</v>
      </c>
      <c r="F17" s="51"/>
      <c r="G17" s="88"/>
      <c r="J17" s="80"/>
    </row>
    <row r="18" spans="2:10" s="52" customFormat="1" ht="15.95" customHeight="1">
      <c r="B18" s="53"/>
      <c r="C18" s="55"/>
      <c r="D18" s="56" t="s">
        <v>67</v>
      </c>
      <c r="E18" s="50" t="s">
        <v>75</v>
      </c>
      <c r="F18" s="51"/>
      <c r="G18" s="88"/>
    </row>
    <row r="19" spans="2:10" s="52" customFormat="1" ht="15.95" customHeight="1">
      <c r="B19" s="53"/>
      <c r="C19" s="55"/>
      <c r="D19" s="56" t="s">
        <v>67</v>
      </c>
      <c r="E19" s="50" t="s">
        <v>103</v>
      </c>
      <c r="F19" s="51"/>
      <c r="G19" s="88"/>
    </row>
    <row r="20" spans="2:10" s="52" customFormat="1" ht="15.95" customHeight="1">
      <c r="B20" s="53"/>
      <c r="C20" s="55"/>
      <c r="D20" s="56" t="s">
        <v>67</v>
      </c>
      <c r="E20" s="50" t="s">
        <v>77</v>
      </c>
      <c r="F20" s="51"/>
      <c r="G20" s="88">
        <v>5000000</v>
      </c>
    </row>
    <row r="21" spans="2:10" s="45" customFormat="1" ht="15.95" customHeight="1">
      <c r="B21" s="53"/>
      <c r="C21" s="43">
        <v>4</v>
      </c>
      <c r="D21" s="42" t="s">
        <v>22</v>
      </c>
      <c r="E21" s="47"/>
      <c r="F21" s="48"/>
      <c r="G21" s="87"/>
    </row>
    <row r="22" spans="2:10" s="45" customFormat="1" ht="15.95" customHeight="1">
      <c r="B22" s="46"/>
      <c r="C22" s="43">
        <v>5</v>
      </c>
      <c r="D22" s="42" t="s">
        <v>97</v>
      </c>
      <c r="E22" s="47"/>
      <c r="F22" s="48"/>
      <c r="G22" s="87"/>
    </row>
    <row r="23" spans="2:10" s="45" customFormat="1" ht="24.75" customHeight="1">
      <c r="B23" s="57" t="s">
        <v>4</v>
      </c>
      <c r="C23" s="183" t="s">
        <v>44</v>
      </c>
      <c r="D23" s="184"/>
      <c r="E23" s="185"/>
      <c r="F23" s="48"/>
      <c r="G23" s="94">
        <f>G24+G27+G28+G29</f>
        <v>58864641</v>
      </c>
    </row>
    <row r="24" spans="2:10" s="45" customFormat="1" ht="15.95" customHeight="1">
      <c r="B24" s="46"/>
      <c r="C24" s="43">
        <v>1</v>
      </c>
      <c r="D24" s="42" t="s">
        <v>28</v>
      </c>
      <c r="E24" s="58"/>
      <c r="F24" s="48"/>
      <c r="G24" s="86">
        <f>G25+G26</f>
        <v>58864641</v>
      </c>
    </row>
    <row r="25" spans="2:10" s="52" customFormat="1" ht="15.95" customHeight="1">
      <c r="B25" s="46"/>
      <c r="C25" s="54"/>
      <c r="D25" s="49" t="s">
        <v>67</v>
      </c>
      <c r="E25" s="50" t="s">
        <v>29</v>
      </c>
      <c r="F25" s="51"/>
      <c r="G25" s="88">
        <f>'[2]Bilanc '!$N$47</f>
        <v>58864641</v>
      </c>
    </row>
    <row r="26" spans="2:10" s="52" customFormat="1" ht="15.95" customHeight="1">
      <c r="B26" s="53"/>
      <c r="C26" s="55"/>
      <c r="D26" s="56" t="s">
        <v>67</v>
      </c>
      <c r="E26" s="50" t="s">
        <v>25</v>
      </c>
      <c r="F26" s="51"/>
      <c r="G26" s="88"/>
    </row>
    <row r="27" spans="2:10" s="45" customFormat="1" ht="15.95" customHeight="1">
      <c r="B27" s="53"/>
      <c r="C27" s="43">
        <v>2</v>
      </c>
      <c r="D27" s="42" t="s">
        <v>30</v>
      </c>
      <c r="E27" s="47"/>
      <c r="F27" s="48"/>
      <c r="G27" s="87"/>
    </row>
    <row r="28" spans="2:10" s="45" customFormat="1" ht="15.95" customHeight="1">
      <c r="B28" s="46"/>
      <c r="C28" s="43">
        <v>3</v>
      </c>
      <c r="D28" s="42" t="s">
        <v>22</v>
      </c>
      <c r="E28" s="47"/>
      <c r="F28" s="48"/>
      <c r="G28" s="87"/>
    </row>
    <row r="29" spans="2:10" s="45" customFormat="1" ht="15.95" customHeight="1">
      <c r="B29" s="46"/>
      <c r="C29" s="43">
        <v>4</v>
      </c>
      <c r="D29" s="42" t="s">
        <v>31</v>
      </c>
      <c r="E29" s="47"/>
      <c r="F29" s="48"/>
      <c r="G29" s="87"/>
    </row>
    <row r="30" spans="2:10" s="45" customFormat="1" ht="24.75" customHeight="1">
      <c r="B30" s="46"/>
      <c r="C30" s="183" t="s">
        <v>46</v>
      </c>
      <c r="D30" s="184"/>
      <c r="E30" s="185"/>
      <c r="F30" s="48"/>
      <c r="G30" s="94">
        <f>G8+G23</f>
        <v>92554753.271027267</v>
      </c>
    </row>
    <row r="31" spans="2:10" s="45" customFormat="1" ht="24.75" customHeight="1">
      <c r="B31" s="57" t="s">
        <v>32</v>
      </c>
      <c r="C31" s="183" t="s">
        <v>33</v>
      </c>
      <c r="D31" s="184"/>
      <c r="E31" s="185"/>
      <c r="F31" s="48"/>
      <c r="G31" s="86">
        <f>SUM(G32:G41)</f>
        <v>-2487065.620263637</v>
      </c>
    </row>
    <row r="32" spans="2:10" s="45" customFormat="1" ht="15.95" customHeight="1">
      <c r="B32" s="46"/>
      <c r="C32" s="43">
        <v>1</v>
      </c>
      <c r="D32" s="42" t="s">
        <v>34</v>
      </c>
      <c r="E32" s="47"/>
      <c r="F32" s="48"/>
      <c r="G32" s="87"/>
    </row>
    <row r="33" spans="2:7" s="45" customFormat="1" ht="15.95" customHeight="1">
      <c r="B33" s="46"/>
      <c r="C33" s="65">
        <v>2</v>
      </c>
      <c r="D33" s="42" t="s">
        <v>35</v>
      </c>
      <c r="E33" s="47"/>
      <c r="F33" s="48"/>
      <c r="G33" s="87"/>
    </row>
    <row r="34" spans="2:7" s="45" customFormat="1" ht="15.95" customHeight="1">
      <c r="B34" s="46"/>
      <c r="C34" s="43">
        <v>3</v>
      </c>
      <c r="D34" s="42" t="s">
        <v>145</v>
      </c>
      <c r="E34" s="47"/>
      <c r="F34" s="48"/>
      <c r="G34" s="87">
        <v>4203850</v>
      </c>
    </row>
    <row r="35" spans="2:7" s="45" customFormat="1" ht="15.95" customHeight="1">
      <c r="B35" s="46"/>
      <c r="C35" s="65">
        <v>4</v>
      </c>
      <c r="D35" s="42" t="s">
        <v>36</v>
      </c>
      <c r="E35" s="47"/>
      <c r="F35" s="48"/>
      <c r="G35" s="87"/>
    </row>
    <row r="36" spans="2:7" s="45" customFormat="1" ht="15.95" customHeight="1">
      <c r="B36" s="46"/>
      <c r="C36" s="43">
        <v>5</v>
      </c>
      <c r="D36" s="42" t="s">
        <v>78</v>
      </c>
      <c r="E36" s="47"/>
      <c r="F36" s="48"/>
      <c r="G36" s="87"/>
    </row>
    <row r="37" spans="2:7" s="45" customFormat="1" ht="15.95" customHeight="1">
      <c r="B37" s="46"/>
      <c r="C37" s="65">
        <v>6</v>
      </c>
      <c r="D37" s="42" t="s">
        <v>37</v>
      </c>
      <c r="E37" s="47"/>
      <c r="F37" s="48"/>
      <c r="G37" s="87"/>
    </row>
    <row r="38" spans="2:7" s="45" customFormat="1" ht="15.95" customHeight="1">
      <c r="B38" s="46"/>
      <c r="C38" s="43">
        <v>7</v>
      </c>
      <c r="D38" s="42" t="s">
        <v>38</v>
      </c>
      <c r="E38" s="47"/>
      <c r="F38" s="48"/>
      <c r="G38" s="87"/>
    </row>
    <row r="39" spans="2:7" s="45" customFormat="1" ht="15.95" customHeight="1">
      <c r="B39" s="46"/>
      <c r="C39" s="65">
        <v>8</v>
      </c>
      <c r="D39" s="42" t="s">
        <v>39</v>
      </c>
      <c r="E39" s="47"/>
      <c r="F39" s="48"/>
      <c r="G39" s="87"/>
    </row>
    <row r="40" spans="2:7" s="45" customFormat="1" ht="15.95" customHeight="1">
      <c r="B40" s="46"/>
      <c r="C40" s="43">
        <v>9</v>
      </c>
      <c r="D40" s="42" t="s">
        <v>40</v>
      </c>
      <c r="E40" s="47"/>
      <c r="F40" s="48"/>
      <c r="G40" s="87"/>
    </row>
    <row r="41" spans="2:7" s="45" customFormat="1" ht="15.95" customHeight="1">
      <c r="B41" s="46"/>
      <c r="C41" s="65">
        <v>10</v>
      </c>
      <c r="D41" s="42" t="s">
        <v>41</v>
      </c>
      <c r="E41" s="47"/>
      <c r="F41" s="48"/>
      <c r="G41" s="87">
        <f>'P&amp;L'!F28</f>
        <v>-6690915.620263637</v>
      </c>
    </row>
    <row r="42" spans="2:7" s="45" customFormat="1" ht="24.75" customHeight="1">
      <c r="B42" s="46"/>
      <c r="C42" s="183" t="s">
        <v>45</v>
      </c>
      <c r="D42" s="184"/>
      <c r="E42" s="185"/>
      <c r="F42" s="48"/>
      <c r="G42" s="95">
        <f>G30+G31</f>
        <v>90067687.650763631</v>
      </c>
    </row>
    <row r="43" spans="2:7" s="45" customFormat="1" ht="15.95" customHeight="1">
      <c r="B43" s="59"/>
      <c r="C43" s="59"/>
      <c r="D43" s="66"/>
      <c r="E43" s="60"/>
      <c r="F43" s="60"/>
      <c r="G43" s="89"/>
    </row>
    <row r="44" spans="2:7" s="45" customFormat="1" ht="15.95" customHeight="1">
      <c r="B44" s="59"/>
      <c r="C44" s="59"/>
      <c r="D44" s="66"/>
      <c r="E44" s="60"/>
      <c r="F44" s="60"/>
      <c r="G44" s="89"/>
    </row>
    <row r="45" spans="2:7" s="45" customFormat="1" ht="15.95" customHeight="1">
      <c r="B45" s="59"/>
      <c r="C45" s="59"/>
      <c r="D45" s="66"/>
      <c r="E45" s="60"/>
      <c r="F45" s="60"/>
      <c r="G45" s="89"/>
    </row>
    <row r="46" spans="2:7" s="45" customFormat="1" ht="15.95" customHeight="1">
      <c r="B46" s="59"/>
      <c r="C46" s="59"/>
      <c r="D46" s="66"/>
      <c r="E46" s="60"/>
      <c r="F46" s="60"/>
      <c r="G46" s="89"/>
    </row>
    <row r="47" spans="2:7" s="45" customFormat="1" ht="15.95" customHeight="1">
      <c r="B47" s="59"/>
      <c r="C47" s="59"/>
      <c r="D47" s="66"/>
      <c r="E47" s="60"/>
      <c r="F47" s="60"/>
      <c r="G47" s="61"/>
    </row>
    <row r="48" spans="2:7" s="45" customFormat="1" ht="15.95" customHeight="1">
      <c r="B48" s="59"/>
      <c r="C48" s="59"/>
      <c r="D48" s="66"/>
      <c r="E48" s="60"/>
      <c r="F48" s="60"/>
      <c r="G48" s="61"/>
    </row>
    <row r="49" spans="2:7" s="45" customFormat="1" ht="15.95" customHeight="1">
      <c r="B49" s="59"/>
      <c r="C49" s="59"/>
      <c r="D49" s="66"/>
      <c r="E49" s="60"/>
      <c r="F49" s="60"/>
      <c r="G49" s="61"/>
    </row>
    <row r="50" spans="2:7" s="45" customFormat="1" ht="15.95" customHeight="1">
      <c r="B50" s="59"/>
      <c r="C50" s="59"/>
      <c r="D50" s="66"/>
      <c r="E50" s="60"/>
      <c r="F50" s="60"/>
      <c r="G50" s="61"/>
    </row>
    <row r="51" spans="2:7" s="45" customFormat="1" ht="15.95" customHeight="1">
      <c r="B51" s="59"/>
      <c r="C51" s="59"/>
      <c r="D51" s="66"/>
      <c r="E51" s="60"/>
      <c r="F51" s="60"/>
      <c r="G51" s="61"/>
    </row>
    <row r="52" spans="2:7" s="45" customFormat="1" ht="15.95" customHeight="1">
      <c r="B52" s="59"/>
      <c r="C52" s="59"/>
      <c r="D52" s="59"/>
      <c r="E52" s="59"/>
      <c r="F52" s="60"/>
      <c r="G52" s="61"/>
    </row>
    <row r="53" spans="2:7">
      <c r="B53" s="67"/>
      <c r="C53" s="67"/>
      <c r="D53" s="68"/>
      <c r="E53" s="69"/>
      <c r="F53" s="69"/>
      <c r="G53" s="70"/>
    </row>
  </sheetData>
  <mergeCells count="9">
    <mergeCell ref="C42:E42"/>
    <mergeCell ref="B6:B7"/>
    <mergeCell ref="C6:E7"/>
    <mergeCell ref="C23:E23"/>
    <mergeCell ref="B4:G4"/>
    <mergeCell ref="C30:E30"/>
    <mergeCell ref="C8:E8"/>
    <mergeCell ref="F6:F7"/>
    <mergeCell ref="C31:E31"/>
  </mergeCells>
  <phoneticPr fontId="0" type="noConversion"/>
  <printOptions horizontalCentered="1" verticalCentered="1"/>
  <pageMargins left="0" right="0" top="0" bottom="0" header="0.511811023622047" footer="0.511811023622047"/>
  <pageSetup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2:F43"/>
  <sheetViews>
    <sheetView workbookViewId="0">
      <selection activeCell="G17" sqref="G17"/>
    </sheetView>
  </sheetViews>
  <sheetFormatPr defaultRowHeight="12.75"/>
  <cols>
    <col min="1" max="1" width="5.5703125" style="134" customWidth="1"/>
    <col min="2" max="2" width="6.28515625" style="134" customWidth="1"/>
    <col min="3" max="3" width="2.7109375" style="40" customWidth="1"/>
    <col min="4" max="4" width="51.7109375" style="16" customWidth="1"/>
    <col min="5" max="5" width="9.140625" style="16" customWidth="1"/>
    <col min="6" max="6" width="20" style="41" customWidth="1"/>
    <col min="7" max="16384" width="9.140625" style="16"/>
  </cols>
  <sheetData>
    <row r="2" spans="1:6" s="39" customFormat="1" ht="18">
      <c r="A2" s="132"/>
      <c r="B2" s="133"/>
      <c r="C2" s="35"/>
      <c r="D2" s="36"/>
      <c r="E2" s="36"/>
      <c r="F2" s="37"/>
    </row>
    <row r="3" spans="1:6" s="39" customFormat="1" ht="7.5" customHeight="1">
      <c r="A3" s="133"/>
      <c r="B3" s="133"/>
      <c r="C3" s="35"/>
      <c r="D3" s="36"/>
      <c r="E3" s="36"/>
      <c r="F3" s="38"/>
    </row>
    <row r="4" spans="1:6" s="39" customFormat="1" ht="29.25" customHeight="1">
      <c r="A4" s="214" t="s">
        <v>132</v>
      </c>
      <c r="B4" s="214"/>
      <c r="C4" s="214"/>
      <c r="D4" s="214"/>
      <c r="E4" s="214"/>
      <c r="F4" s="214"/>
    </row>
    <row r="5" spans="1:6" s="39" customFormat="1" ht="18.75" customHeight="1">
      <c r="A5" s="227" t="s">
        <v>87</v>
      </c>
      <c r="B5" s="227"/>
      <c r="C5" s="227"/>
      <c r="D5" s="227"/>
      <c r="E5" s="227"/>
      <c r="F5" s="227"/>
    </row>
    <row r="6" spans="1:6" ht="12.75" customHeight="1" thickBot="1"/>
    <row r="7" spans="1:6" s="39" customFormat="1" ht="15.95" customHeight="1">
      <c r="A7" s="221" t="s">
        <v>2</v>
      </c>
      <c r="B7" s="215" t="s">
        <v>88</v>
      </c>
      <c r="C7" s="216"/>
      <c r="D7" s="217"/>
      <c r="E7" s="119" t="s">
        <v>9</v>
      </c>
      <c r="F7" s="166" t="s">
        <v>89</v>
      </c>
    </row>
    <row r="8" spans="1:6" s="39" customFormat="1" ht="15.95" customHeight="1">
      <c r="A8" s="222"/>
      <c r="B8" s="218"/>
      <c r="C8" s="219"/>
      <c r="D8" s="220"/>
      <c r="E8" s="120"/>
      <c r="F8" s="166" t="s">
        <v>90</v>
      </c>
    </row>
    <row r="9" spans="1:6" s="39" customFormat="1" ht="24.95" customHeight="1">
      <c r="A9" s="135">
        <v>1</v>
      </c>
      <c r="B9" s="223" t="s">
        <v>138</v>
      </c>
      <c r="C9" s="224"/>
      <c r="D9" s="225"/>
      <c r="E9" s="121"/>
      <c r="F9" s="167">
        <f>F10+F11</f>
        <v>16729564.1</v>
      </c>
    </row>
    <row r="10" spans="1:6" s="39" customFormat="1" ht="24.95" customHeight="1">
      <c r="A10" s="135">
        <v>2</v>
      </c>
      <c r="B10" s="226" t="s">
        <v>139</v>
      </c>
      <c r="C10" s="204"/>
      <c r="D10" s="205"/>
      <c r="E10" s="121"/>
      <c r="F10" s="168">
        <v>16729564.1</v>
      </c>
    </row>
    <row r="11" spans="1:6" s="39" customFormat="1" ht="24.95" customHeight="1">
      <c r="A11" s="136">
        <v>3</v>
      </c>
      <c r="B11" s="226" t="s">
        <v>140</v>
      </c>
      <c r="C11" s="204"/>
      <c r="D11" s="205"/>
      <c r="E11" s="122"/>
      <c r="F11" s="169"/>
    </row>
    <row r="12" spans="1:6" s="39" customFormat="1" ht="24.95" customHeight="1">
      <c r="A12" s="136">
        <v>4</v>
      </c>
      <c r="B12" s="226" t="s">
        <v>141</v>
      </c>
      <c r="C12" s="204"/>
      <c r="D12" s="205"/>
      <c r="E12" s="122"/>
      <c r="F12" s="169">
        <v>13545163.5</v>
      </c>
    </row>
    <row r="13" spans="1:6" s="39" customFormat="1" ht="24.95" customHeight="1">
      <c r="A13" s="136">
        <v>5</v>
      </c>
      <c r="B13" s="209" t="s">
        <v>79</v>
      </c>
      <c r="C13" s="210"/>
      <c r="D13" s="211"/>
      <c r="E13" s="123"/>
      <c r="F13" s="170">
        <f>F14+F15</f>
        <v>641957.47636363632</v>
      </c>
    </row>
    <row r="14" spans="1:6" s="39" customFormat="1" ht="24.95" customHeight="1">
      <c r="A14" s="136"/>
      <c r="B14" s="140"/>
      <c r="C14" s="212" t="s">
        <v>104</v>
      </c>
      <c r="D14" s="213"/>
      <c r="E14" s="124"/>
      <c r="F14" s="169">
        <f>[3]Paga!$F$19</f>
        <v>574600</v>
      </c>
    </row>
    <row r="15" spans="1:6" s="39" customFormat="1" ht="24.95" customHeight="1">
      <c r="A15" s="136"/>
      <c r="B15" s="140"/>
      <c r="C15" s="212" t="s">
        <v>80</v>
      </c>
      <c r="D15" s="213"/>
      <c r="E15" s="124"/>
      <c r="F15" s="169">
        <f>[3]Paga!$F$20</f>
        <v>67357.47636363635</v>
      </c>
    </row>
    <row r="16" spans="1:6" s="39" customFormat="1" ht="24.95" customHeight="1">
      <c r="A16" s="135">
        <v>6</v>
      </c>
      <c r="B16" s="203" t="s">
        <v>81</v>
      </c>
      <c r="C16" s="204"/>
      <c r="D16" s="205"/>
      <c r="E16" s="121"/>
      <c r="F16" s="170">
        <v>420080.3</v>
      </c>
    </row>
    <row r="17" spans="1:6" s="39" customFormat="1" ht="24.95" customHeight="1">
      <c r="A17" s="135">
        <v>7</v>
      </c>
      <c r="B17" s="203" t="s">
        <v>82</v>
      </c>
      <c r="C17" s="204"/>
      <c r="D17" s="205"/>
      <c r="E17" s="121"/>
      <c r="F17" s="171">
        <v>7768953.7000000002</v>
      </c>
    </row>
    <row r="18" spans="1:6" s="39" customFormat="1" ht="39.950000000000003" customHeight="1">
      <c r="A18" s="135">
        <v>8</v>
      </c>
      <c r="B18" s="223" t="s">
        <v>83</v>
      </c>
      <c r="C18" s="224"/>
      <c r="D18" s="225"/>
      <c r="E18" s="125"/>
      <c r="F18" s="172">
        <f>F12+F13+F16+F17</f>
        <v>22376154.976363637</v>
      </c>
    </row>
    <row r="19" spans="1:6" s="39" customFormat="1" ht="39.950000000000003" customHeight="1">
      <c r="A19" s="135">
        <v>9</v>
      </c>
      <c r="B19" s="206" t="s">
        <v>84</v>
      </c>
      <c r="C19" s="207"/>
      <c r="D19" s="208"/>
      <c r="E19" s="126"/>
      <c r="F19" s="172">
        <f>F9-F18</f>
        <v>-5646590.8763636369</v>
      </c>
    </row>
    <row r="20" spans="1:6" s="39" customFormat="1" ht="24.95" customHeight="1">
      <c r="A20" s="135">
        <v>10</v>
      </c>
      <c r="B20" s="203" t="s">
        <v>48</v>
      </c>
      <c r="C20" s="204"/>
      <c r="D20" s="205"/>
      <c r="E20" s="121"/>
      <c r="F20" s="169"/>
    </row>
    <row r="21" spans="1:6" s="39" customFormat="1" ht="24.95" customHeight="1">
      <c r="A21" s="135">
        <v>11</v>
      </c>
      <c r="B21" s="203" t="s">
        <v>85</v>
      </c>
      <c r="C21" s="204"/>
      <c r="D21" s="205"/>
      <c r="E21" s="121"/>
      <c r="F21" s="169"/>
    </row>
    <row r="22" spans="1:6" s="39" customFormat="1" ht="24.95" customHeight="1">
      <c r="A22" s="135">
        <v>12</v>
      </c>
      <c r="B22" s="203" t="s">
        <v>49</v>
      </c>
      <c r="C22" s="204"/>
      <c r="D22" s="205"/>
      <c r="E22" s="121"/>
      <c r="F22" s="169"/>
    </row>
    <row r="23" spans="1:6" s="39" customFormat="1" ht="24.95" customHeight="1">
      <c r="A23" s="135"/>
      <c r="B23" s="140">
        <v>121</v>
      </c>
      <c r="C23" s="212" t="s">
        <v>50</v>
      </c>
      <c r="D23" s="213"/>
      <c r="E23" s="127"/>
      <c r="F23" s="169"/>
    </row>
    <row r="24" spans="1:6" s="39" customFormat="1" ht="24.95" customHeight="1">
      <c r="A24" s="135"/>
      <c r="B24" s="140">
        <v>122</v>
      </c>
      <c r="C24" s="212" t="s">
        <v>86</v>
      </c>
      <c r="D24" s="213"/>
      <c r="E24" s="127"/>
      <c r="F24" s="173">
        <f>'[1]Ginger (EUR)'!$O$118</f>
        <v>-624244.44389999995</v>
      </c>
    </row>
    <row r="25" spans="1:6" s="39" customFormat="1" ht="24.95" customHeight="1">
      <c r="A25" s="135"/>
      <c r="B25" s="140">
        <v>123</v>
      </c>
      <c r="C25" s="212" t="s">
        <v>51</v>
      </c>
      <c r="D25" s="213"/>
      <c r="E25" s="127"/>
      <c r="F25" s="169">
        <v>-420080.3</v>
      </c>
    </row>
    <row r="26" spans="1:6" s="39" customFormat="1" ht="24.95" customHeight="1">
      <c r="A26" s="135"/>
      <c r="B26" s="140">
        <v>124</v>
      </c>
      <c r="C26" s="212" t="s">
        <v>52</v>
      </c>
      <c r="D26" s="213"/>
      <c r="E26" s="127"/>
      <c r="F26" s="169"/>
    </row>
    <row r="27" spans="1:6" s="39" customFormat="1" ht="24.95" customHeight="1">
      <c r="A27" s="135">
        <v>13</v>
      </c>
      <c r="B27" s="206" t="s">
        <v>53</v>
      </c>
      <c r="C27" s="207"/>
      <c r="D27" s="208"/>
      <c r="E27" s="126"/>
      <c r="F27" s="172">
        <f>SUM(F23:F26)</f>
        <v>-1044324.7438999999</v>
      </c>
    </row>
    <row r="28" spans="1:6" s="39" customFormat="1" ht="24.95" customHeight="1">
      <c r="A28" s="135">
        <v>14</v>
      </c>
      <c r="B28" s="206" t="s">
        <v>133</v>
      </c>
      <c r="C28" s="207"/>
      <c r="D28" s="208"/>
      <c r="E28" s="126"/>
      <c r="F28" s="172">
        <f>F19+F27</f>
        <v>-6690915.620263637</v>
      </c>
    </row>
    <row r="29" spans="1:6" s="39" customFormat="1" ht="24.95" customHeight="1">
      <c r="A29" s="135">
        <v>15</v>
      </c>
      <c r="B29" s="203"/>
      <c r="C29" s="204"/>
      <c r="D29" s="205"/>
      <c r="E29" s="121"/>
      <c r="F29" s="169"/>
    </row>
    <row r="30" spans="1:6" s="39" customFormat="1" ht="24.95" customHeight="1">
      <c r="A30" s="135">
        <v>16</v>
      </c>
      <c r="B30" s="206"/>
      <c r="C30" s="207"/>
      <c r="D30" s="208"/>
      <c r="E30" s="126"/>
      <c r="F30" s="172">
        <v>0</v>
      </c>
    </row>
    <row r="31" spans="1:6" s="39" customFormat="1" ht="24.95" customHeight="1">
      <c r="A31" s="135">
        <v>17</v>
      </c>
      <c r="B31" s="203"/>
      <c r="C31" s="204"/>
      <c r="D31" s="205"/>
      <c r="E31" s="121"/>
      <c r="F31" s="169"/>
    </row>
    <row r="32" spans="1:6" s="39" customFormat="1" ht="24.95" customHeight="1">
      <c r="A32" s="135">
        <v>18</v>
      </c>
      <c r="B32" s="141"/>
      <c r="C32" s="128"/>
      <c r="D32" s="129"/>
      <c r="E32" s="129"/>
      <c r="F32" s="174"/>
    </row>
    <row r="33" spans="1:6" s="39" customFormat="1" ht="24.95" customHeight="1" thickBot="1">
      <c r="A33" s="137">
        <v>19</v>
      </c>
      <c r="B33" s="142"/>
      <c r="C33" s="130"/>
      <c r="D33" s="131"/>
      <c r="E33" s="131"/>
      <c r="F33" s="174"/>
    </row>
    <row r="34" spans="1:6" s="39" customFormat="1" ht="15.95" customHeight="1">
      <c r="A34" s="138"/>
      <c r="B34" s="138"/>
      <c r="C34" s="71"/>
      <c r="D34" s="72"/>
      <c r="E34" s="72"/>
      <c r="F34" s="73"/>
    </row>
    <row r="35" spans="1:6" s="39" customFormat="1" ht="15.95" customHeight="1">
      <c r="A35" s="138"/>
      <c r="B35" s="143"/>
      <c r="D35" s="85"/>
      <c r="E35" s="85"/>
      <c r="F35" s="73"/>
    </row>
    <row r="36" spans="1:6" s="39" customFormat="1" ht="15.95" customHeight="1">
      <c r="A36" s="138"/>
      <c r="B36" s="138"/>
      <c r="D36" s="84"/>
      <c r="E36" s="84"/>
      <c r="F36" s="73"/>
    </row>
    <row r="37" spans="1:6" s="39" customFormat="1" ht="15.95" customHeight="1">
      <c r="A37" s="138"/>
      <c r="B37" s="138"/>
      <c r="D37" s="117"/>
      <c r="E37" s="84"/>
      <c r="F37" s="73"/>
    </row>
    <row r="38" spans="1:6" s="39" customFormat="1" ht="15.95" customHeight="1">
      <c r="A38" s="138"/>
      <c r="B38" s="138"/>
      <c r="C38" s="71"/>
      <c r="D38" s="72"/>
      <c r="E38" s="72"/>
      <c r="F38" s="73"/>
    </row>
    <row r="39" spans="1:6" s="39" customFormat="1" ht="15.95" customHeight="1">
      <c r="A39" s="138"/>
      <c r="B39" s="138"/>
      <c r="C39" s="71"/>
      <c r="D39" s="72"/>
      <c r="E39" s="72"/>
      <c r="F39" s="73"/>
    </row>
    <row r="40" spans="1:6" s="39" customFormat="1" ht="15.95" customHeight="1">
      <c r="A40" s="138"/>
      <c r="B40" s="138"/>
      <c r="C40" s="71"/>
      <c r="D40" s="85"/>
      <c r="E40" s="85"/>
      <c r="F40" s="73"/>
    </row>
    <row r="41" spans="1:6" s="39" customFormat="1" ht="15.95" customHeight="1">
      <c r="A41" s="138"/>
      <c r="B41" s="138"/>
      <c r="C41" s="71"/>
      <c r="D41" s="72"/>
      <c r="E41" s="72"/>
      <c r="F41" s="73"/>
    </row>
    <row r="42" spans="1:6" s="39" customFormat="1" ht="15.95" customHeight="1">
      <c r="A42" s="138"/>
      <c r="B42" s="138"/>
      <c r="C42" s="71"/>
      <c r="D42" s="71"/>
      <c r="E42" s="71"/>
      <c r="F42" s="73"/>
    </row>
    <row r="43" spans="1:6">
      <c r="A43" s="139"/>
      <c r="B43" s="139"/>
      <c r="C43" s="74"/>
      <c r="D43" s="14"/>
      <c r="E43" s="14"/>
      <c r="F43" s="75"/>
    </row>
  </sheetData>
  <mergeCells count="27">
    <mergeCell ref="A4:F4"/>
    <mergeCell ref="B27:D27"/>
    <mergeCell ref="B7:D8"/>
    <mergeCell ref="A7:A8"/>
    <mergeCell ref="B18:D18"/>
    <mergeCell ref="B19:D19"/>
    <mergeCell ref="B9:D9"/>
    <mergeCell ref="B10:D10"/>
    <mergeCell ref="B11:D11"/>
    <mergeCell ref="B12:D12"/>
    <mergeCell ref="B21:D21"/>
    <mergeCell ref="A5:F5"/>
    <mergeCell ref="B31:D31"/>
    <mergeCell ref="B30:D30"/>
    <mergeCell ref="B13:D13"/>
    <mergeCell ref="C14:D14"/>
    <mergeCell ref="C15:D15"/>
    <mergeCell ref="B16:D16"/>
    <mergeCell ref="C26:D26"/>
    <mergeCell ref="B28:D28"/>
    <mergeCell ref="B29:D29"/>
    <mergeCell ref="B22:D22"/>
    <mergeCell ref="C23:D23"/>
    <mergeCell ref="C24:D24"/>
    <mergeCell ref="C25:D25"/>
    <mergeCell ref="B17:D17"/>
    <mergeCell ref="B20:D20"/>
  </mergeCells>
  <phoneticPr fontId="0" type="noConversion"/>
  <printOptions horizontalCentered="1" verticalCentered="1"/>
  <pageMargins left="0" right="0" top="0" bottom="0" header="0.51181102362204722" footer="0.51181102362204722"/>
  <pageSetup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B1:L43"/>
  <sheetViews>
    <sheetView topLeftCell="A27" workbookViewId="0">
      <selection activeCell="G43" sqref="G43"/>
    </sheetView>
  </sheetViews>
  <sheetFormatPr defaultRowHeight="12.75"/>
  <cols>
    <col min="1" max="1" width="1.7109375" customWidth="1"/>
    <col min="2" max="2" width="2" customWidth="1"/>
    <col min="3" max="3" width="2.7109375" customWidth="1"/>
    <col min="4" max="9" width="8.7109375" customWidth="1"/>
    <col min="10" max="10" width="10.5703125" customWidth="1"/>
    <col min="11" max="11" width="8.7109375" customWidth="1"/>
    <col min="12" max="12" width="8.85546875" customWidth="1"/>
    <col min="13" max="13" width="2.140625" customWidth="1"/>
    <col min="14" max="14" width="9.42578125" customWidth="1"/>
  </cols>
  <sheetData>
    <row r="1" spans="2:12" ht="15">
      <c r="C1" s="78"/>
      <c r="D1" s="1"/>
      <c r="E1" s="1"/>
      <c r="F1" s="1"/>
      <c r="G1" s="1"/>
      <c r="H1" s="1"/>
      <c r="I1" s="1"/>
      <c r="J1" s="1"/>
      <c r="K1" s="1"/>
      <c r="L1" s="1"/>
    </row>
    <row r="2" spans="2:12" ht="15">
      <c r="C2" s="78"/>
      <c r="D2" s="78" t="s">
        <v>131</v>
      </c>
      <c r="E2" s="1"/>
      <c r="F2" s="1"/>
      <c r="G2" s="1"/>
      <c r="H2" s="1"/>
      <c r="I2" s="1"/>
      <c r="J2" s="1"/>
      <c r="K2" s="1"/>
      <c r="L2" s="1"/>
    </row>
    <row r="3" spans="2:12" ht="15">
      <c r="C3" s="78"/>
      <c r="D3" s="1"/>
      <c r="E3" s="1"/>
      <c r="F3" s="1"/>
      <c r="G3" s="1"/>
      <c r="H3" s="1"/>
      <c r="I3" s="1"/>
      <c r="J3" s="1"/>
      <c r="K3" s="1"/>
      <c r="L3" s="1"/>
    </row>
    <row r="4" spans="2:12" s="2" customFormat="1" ht="30.75" customHeight="1">
      <c r="B4" s="96"/>
      <c r="C4" s="228" t="s">
        <v>105</v>
      </c>
      <c r="D4" s="228"/>
      <c r="E4" s="228"/>
      <c r="F4" s="228"/>
      <c r="G4" s="228"/>
      <c r="H4" s="228"/>
      <c r="I4" s="228"/>
      <c r="J4" s="228"/>
      <c r="K4" s="228"/>
      <c r="L4" s="229"/>
    </row>
    <row r="5" spans="2:12" s="2" customFormat="1" ht="30.75" customHeight="1">
      <c r="B5" s="97"/>
      <c r="C5" s="98"/>
      <c r="D5" s="98"/>
      <c r="E5" s="98"/>
      <c r="F5" s="98"/>
      <c r="G5" s="98"/>
      <c r="H5" s="98"/>
      <c r="I5" s="98"/>
      <c r="J5" s="98"/>
      <c r="K5" s="98"/>
      <c r="L5" s="99"/>
    </row>
    <row r="6" spans="2:12" ht="15.75">
      <c r="B6" s="100"/>
      <c r="C6" s="101"/>
      <c r="D6" s="102" t="s">
        <v>106</v>
      </c>
      <c r="E6" s="1"/>
      <c r="F6" s="1"/>
      <c r="G6" s="1"/>
      <c r="H6" s="1"/>
      <c r="I6" s="1"/>
      <c r="J6" s="1"/>
      <c r="K6" s="1"/>
      <c r="L6" s="103"/>
    </row>
    <row r="7" spans="2:12">
      <c r="B7" s="100"/>
      <c r="C7" s="104"/>
      <c r="D7" s="1"/>
      <c r="E7" s="1"/>
      <c r="F7" s="1"/>
      <c r="G7" s="1"/>
      <c r="H7" s="1"/>
      <c r="I7" s="1"/>
      <c r="J7" s="1"/>
      <c r="K7" s="1"/>
      <c r="L7" s="103"/>
    </row>
    <row r="8" spans="2:12">
      <c r="B8" s="100"/>
      <c r="C8" s="105">
        <v>1</v>
      </c>
      <c r="D8" s="106" t="s">
        <v>107</v>
      </c>
      <c r="E8" s="107"/>
      <c r="F8" s="107"/>
      <c r="G8" s="107"/>
      <c r="H8" s="107"/>
      <c r="I8" s="107"/>
      <c r="J8" s="107"/>
      <c r="K8" s="107"/>
      <c r="L8" s="108"/>
    </row>
    <row r="9" spans="2:12">
      <c r="B9" s="100"/>
      <c r="C9" s="105"/>
      <c r="D9" s="106"/>
      <c r="E9" s="107"/>
      <c r="F9" s="107"/>
      <c r="G9" s="107"/>
      <c r="H9" s="107"/>
      <c r="I9" s="107"/>
      <c r="J9" s="107"/>
      <c r="K9" s="107"/>
      <c r="L9" s="108"/>
    </row>
    <row r="10" spans="2:12">
      <c r="B10" s="100"/>
      <c r="C10" s="109">
        <v>2</v>
      </c>
      <c r="D10" s="106" t="s">
        <v>129</v>
      </c>
      <c r="E10" s="106"/>
      <c r="F10" s="106"/>
      <c r="G10" s="106"/>
      <c r="H10" s="106"/>
      <c r="I10" s="106"/>
      <c r="J10" s="106"/>
      <c r="K10" s="106"/>
      <c r="L10" s="108"/>
    </row>
    <row r="11" spans="2:12">
      <c r="B11" s="100"/>
      <c r="C11" s="109"/>
      <c r="D11" s="106"/>
      <c r="E11" s="106"/>
      <c r="F11" s="106"/>
      <c r="G11" s="106"/>
      <c r="H11" s="106"/>
      <c r="I11" s="106"/>
      <c r="J11" s="106"/>
      <c r="K11" s="106"/>
      <c r="L11" s="108"/>
    </row>
    <row r="12" spans="2:12">
      <c r="B12" s="13"/>
      <c r="C12" s="110">
        <v>3</v>
      </c>
      <c r="D12" s="106" t="s">
        <v>108</v>
      </c>
      <c r="E12" s="106"/>
      <c r="F12" s="106"/>
      <c r="G12" s="106"/>
      <c r="H12" s="106"/>
      <c r="I12" s="106"/>
      <c r="J12" s="106"/>
      <c r="K12" s="106"/>
      <c r="L12" s="108"/>
    </row>
    <row r="13" spans="2:12">
      <c r="B13" s="13"/>
      <c r="C13" s="107"/>
      <c r="D13" s="106" t="s">
        <v>109</v>
      </c>
      <c r="E13" s="107"/>
      <c r="F13" s="107"/>
      <c r="G13" s="107"/>
      <c r="H13" s="107"/>
      <c r="I13" s="107"/>
      <c r="J13" s="107"/>
      <c r="K13" s="107"/>
      <c r="L13" s="108"/>
    </row>
    <row r="14" spans="2:12">
      <c r="B14" s="13"/>
      <c r="C14" s="107"/>
      <c r="D14" s="106" t="s">
        <v>110</v>
      </c>
      <c r="E14" s="107"/>
      <c r="F14" s="107"/>
      <c r="G14" s="107"/>
      <c r="H14" s="107"/>
      <c r="I14" s="107"/>
      <c r="J14" s="107"/>
      <c r="K14" s="107"/>
      <c r="L14" s="108"/>
    </row>
    <row r="15" spans="2:12">
      <c r="B15" s="13"/>
      <c r="C15" s="107" t="s">
        <v>111</v>
      </c>
      <c r="D15" s="107"/>
      <c r="E15" s="107"/>
      <c r="F15" s="107"/>
      <c r="G15" s="107"/>
      <c r="H15" s="107"/>
      <c r="I15" s="107"/>
      <c r="J15" s="107"/>
      <c r="K15" s="107"/>
      <c r="L15" s="108"/>
    </row>
    <row r="16" spans="2:12">
      <c r="B16" s="13"/>
      <c r="C16" s="107"/>
      <c r="D16" s="107" t="s">
        <v>112</v>
      </c>
      <c r="E16" s="107"/>
      <c r="F16" s="107"/>
      <c r="G16" s="107"/>
      <c r="H16" s="107"/>
      <c r="I16" s="107"/>
      <c r="J16" s="107"/>
      <c r="K16" s="107"/>
      <c r="L16" s="108"/>
    </row>
    <row r="17" spans="2:12">
      <c r="B17" s="13"/>
      <c r="C17" s="107" t="s">
        <v>113</v>
      </c>
      <c r="D17" s="107"/>
      <c r="E17" s="107"/>
      <c r="F17" s="107"/>
      <c r="G17" s="107"/>
      <c r="H17" s="107"/>
      <c r="I17" s="107"/>
      <c r="J17" s="107"/>
      <c r="K17" s="107"/>
      <c r="L17" s="108"/>
    </row>
    <row r="18" spans="2:12">
      <c r="B18" s="13"/>
      <c r="C18" s="106" t="s">
        <v>114</v>
      </c>
      <c r="D18" s="107"/>
      <c r="E18" s="107"/>
      <c r="F18" s="107"/>
      <c r="G18" s="107"/>
      <c r="H18" s="107"/>
      <c r="I18" s="107"/>
      <c r="J18" s="107"/>
      <c r="K18" s="107"/>
      <c r="L18" s="108"/>
    </row>
    <row r="19" spans="2:12">
      <c r="B19" s="13"/>
      <c r="C19" s="106"/>
      <c r="D19" s="107" t="s">
        <v>115</v>
      </c>
      <c r="E19" s="107"/>
      <c r="F19" s="107"/>
      <c r="G19" s="107"/>
      <c r="H19" s="107"/>
      <c r="I19" s="107"/>
      <c r="J19" s="107"/>
      <c r="K19" s="107"/>
      <c r="L19" s="108"/>
    </row>
    <row r="20" spans="2:12">
      <c r="B20" s="13"/>
      <c r="C20" s="106"/>
      <c r="D20" s="107" t="s">
        <v>116</v>
      </c>
      <c r="E20" s="107"/>
      <c r="F20" s="107"/>
      <c r="G20" s="107"/>
      <c r="H20" s="107"/>
      <c r="I20" s="107"/>
      <c r="J20" s="107"/>
      <c r="K20" s="107"/>
      <c r="L20" s="108"/>
    </row>
    <row r="21" spans="2:12">
      <c r="B21" s="13"/>
      <c r="C21" s="107"/>
      <c r="D21" s="107" t="s">
        <v>117</v>
      </c>
      <c r="E21" s="107"/>
      <c r="F21" s="107"/>
      <c r="G21" s="107"/>
      <c r="H21" s="107"/>
      <c r="I21" s="107"/>
      <c r="J21" s="107"/>
      <c r="K21" s="107"/>
      <c r="L21" s="108"/>
    </row>
    <row r="22" spans="2:12">
      <c r="B22" s="13"/>
      <c r="D22" s="106" t="s">
        <v>118</v>
      </c>
      <c r="E22" s="107"/>
      <c r="F22" s="107"/>
      <c r="G22" s="107"/>
      <c r="H22" s="107"/>
      <c r="I22" s="107"/>
      <c r="J22" s="107"/>
      <c r="K22" s="107"/>
      <c r="L22" s="108"/>
    </row>
    <row r="23" spans="2:12">
      <c r="B23" s="13"/>
      <c r="C23" s="107"/>
      <c r="D23" s="107" t="s">
        <v>119</v>
      </c>
      <c r="E23" s="107"/>
      <c r="F23" s="107"/>
      <c r="G23" s="107"/>
      <c r="H23" s="107"/>
      <c r="I23" s="107"/>
      <c r="J23" s="107"/>
      <c r="K23" s="107"/>
      <c r="L23" s="108"/>
    </row>
    <row r="24" spans="2:12">
      <c r="B24" s="13"/>
      <c r="D24" s="106" t="s">
        <v>120</v>
      </c>
      <c r="E24" s="107"/>
      <c r="F24" s="107"/>
      <c r="G24" s="107"/>
      <c r="H24" s="107"/>
      <c r="I24" s="107"/>
      <c r="J24" s="107"/>
      <c r="K24" s="107"/>
      <c r="L24" s="108"/>
    </row>
    <row r="25" spans="2:12">
      <c r="B25" s="13"/>
      <c r="C25" s="107" t="s">
        <v>121</v>
      </c>
      <c r="D25" s="107" t="s">
        <v>122</v>
      </c>
      <c r="E25" s="107"/>
      <c r="F25" s="107"/>
      <c r="G25" s="107"/>
      <c r="H25" s="107"/>
      <c r="I25" s="107"/>
      <c r="J25" s="107"/>
      <c r="K25" s="107"/>
      <c r="L25" s="108"/>
    </row>
    <row r="26" spans="2:12">
      <c r="B26" s="13"/>
      <c r="C26" s="107"/>
      <c r="D26" s="106" t="s">
        <v>123</v>
      </c>
      <c r="E26" s="107"/>
      <c r="F26" s="107"/>
      <c r="G26" s="107"/>
      <c r="H26" s="107"/>
      <c r="I26" s="107"/>
      <c r="J26" s="107"/>
      <c r="K26" s="107"/>
      <c r="L26" s="108"/>
    </row>
    <row r="27" spans="2:12">
      <c r="B27" s="13"/>
      <c r="C27" s="107"/>
      <c r="D27" s="106" t="s">
        <v>124</v>
      </c>
      <c r="E27" s="107"/>
      <c r="F27" s="107"/>
      <c r="G27" s="107"/>
      <c r="H27" s="107"/>
      <c r="I27" s="107"/>
      <c r="J27" s="107"/>
      <c r="K27" s="107"/>
      <c r="L27" s="108"/>
    </row>
    <row r="28" spans="2:12">
      <c r="B28" s="13"/>
      <c r="C28" s="107"/>
      <c r="D28" s="106" t="s">
        <v>125</v>
      </c>
      <c r="E28" s="107"/>
      <c r="F28" s="107"/>
      <c r="G28" s="107"/>
      <c r="H28" s="107"/>
      <c r="I28" s="107"/>
      <c r="J28" s="107"/>
      <c r="K28" s="107"/>
      <c r="L28" s="108"/>
    </row>
    <row r="29" spans="2:12">
      <c r="B29" s="13"/>
      <c r="C29" s="107"/>
      <c r="D29" s="106" t="s">
        <v>126</v>
      </c>
      <c r="E29" s="107"/>
      <c r="F29" s="107"/>
      <c r="G29" s="107"/>
      <c r="H29" s="107"/>
      <c r="I29" s="107"/>
      <c r="J29" s="107"/>
      <c r="K29" s="107"/>
      <c r="L29" s="108"/>
    </row>
    <row r="30" spans="2:12">
      <c r="B30" s="13"/>
      <c r="C30" s="107"/>
      <c r="D30" s="106" t="s">
        <v>127</v>
      </c>
      <c r="E30" s="107"/>
      <c r="F30" s="107"/>
      <c r="G30" s="107"/>
      <c r="H30" s="107"/>
      <c r="I30" s="107"/>
      <c r="J30" s="107"/>
      <c r="K30" s="107"/>
      <c r="L30" s="108"/>
    </row>
    <row r="31" spans="2:12">
      <c r="B31" s="13"/>
      <c r="C31" s="107"/>
      <c r="D31" s="106" t="s">
        <v>128</v>
      </c>
      <c r="E31" s="107"/>
      <c r="F31" s="107"/>
      <c r="G31" s="107"/>
      <c r="H31" s="107"/>
      <c r="I31" s="107"/>
      <c r="J31" s="107"/>
      <c r="K31" s="107"/>
      <c r="L31" s="108"/>
    </row>
    <row r="32" spans="2:12">
      <c r="B32" s="13"/>
      <c r="C32" s="107"/>
      <c r="D32" s="107"/>
      <c r="E32" s="107"/>
      <c r="F32" s="107"/>
      <c r="G32" s="107"/>
      <c r="H32" s="107"/>
      <c r="I32" s="107"/>
      <c r="J32" s="107"/>
      <c r="K32" s="107"/>
      <c r="L32" s="108"/>
    </row>
    <row r="33" spans="2:12">
      <c r="B33" s="13"/>
      <c r="C33" s="107"/>
      <c r="D33" s="107"/>
      <c r="E33" s="107"/>
      <c r="F33" s="107"/>
      <c r="G33" s="107"/>
      <c r="H33" s="107"/>
      <c r="I33" s="107"/>
      <c r="J33" s="107"/>
      <c r="K33" s="107"/>
      <c r="L33" s="108"/>
    </row>
    <row r="34" spans="2:12">
      <c r="B34" s="111"/>
      <c r="C34" s="112"/>
      <c r="D34" s="112"/>
      <c r="E34" s="112"/>
      <c r="F34" s="112"/>
      <c r="G34" s="112"/>
      <c r="H34" s="112"/>
      <c r="I34" s="112"/>
      <c r="J34" s="112"/>
      <c r="K34" s="112"/>
      <c r="L34" s="113"/>
    </row>
    <row r="35" spans="2:12">
      <c r="B35" s="1"/>
      <c r="C35" s="107"/>
      <c r="D35" s="107"/>
      <c r="E35" s="107"/>
      <c r="F35" s="77"/>
      <c r="G35" s="10"/>
      <c r="I35" s="82"/>
      <c r="J35" s="10"/>
      <c r="L35" s="77"/>
    </row>
    <row r="36" spans="2:12">
      <c r="B36" s="1"/>
      <c r="C36" s="14"/>
      <c r="D36" s="14"/>
      <c r="E36" s="1"/>
      <c r="G36" s="10"/>
      <c r="H36" s="8"/>
      <c r="I36" s="12"/>
      <c r="J36" s="8"/>
    </row>
    <row r="37" spans="2:12">
      <c r="C37" s="114" t="s">
        <v>146</v>
      </c>
      <c r="D37" s="114"/>
      <c r="E37" s="114"/>
      <c r="F37" s="114"/>
      <c r="G37" s="114"/>
      <c r="H37" s="114"/>
      <c r="I37" s="114" t="s">
        <v>130</v>
      </c>
      <c r="J37" s="114"/>
      <c r="K37" s="114"/>
    </row>
    <row r="38" spans="2:12">
      <c r="C38" s="114"/>
      <c r="D38" s="114"/>
      <c r="E38" s="114"/>
      <c r="F38" s="114"/>
      <c r="G38" s="114"/>
      <c r="H38" s="114"/>
      <c r="I38" s="114"/>
      <c r="J38" s="114"/>
      <c r="K38" s="114"/>
    </row>
    <row r="39" spans="2:12" ht="15.75">
      <c r="C39" s="116" t="s">
        <v>147</v>
      </c>
      <c r="D39" s="114"/>
      <c r="E39" s="114"/>
      <c r="F39" s="114"/>
      <c r="G39" s="114"/>
      <c r="H39" s="78"/>
      <c r="I39" s="116" t="s">
        <v>148</v>
      </c>
      <c r="J39" s="114"/>
      <c r="K39" s="114"/>
    </row>
    <row r="41" spans="2:12">
      <c r="C41" s="115"/>
      <c r="D41" s="115"/>
      <c r="I41" s="115"/>
    </row>
    <row r="42" spans="2:12">
      <c r="C42" s="115"/>
      <c r="D42" s="115"/>
      <c r="I42" s="115"/>
    </row>
    <row r="43" spans="2:12">
      <c r="C43" s="115"/>
      <c r="D43" s="115"/>
      <c r="I43" s="115"/>
    </row>
  </sheetData>
  <mergeCells count="1">
    <mergeCell ref="C4:L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Cover sheet</vt:lpstr>
      <vt:lpstr>Assets</vt:lpstr>
      <vt:lpstr>Liabilities</vt:lpstr>
      <vt:lpstr>P&amp;L</vt:lpstr>
      <vt:lpstr>Signature</vt:lpstr>
    </vt:vector>
  </TitlesOfParts>
  <Company>..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zyra</cp:lastModifiedBy>
  <cp:lastPrinted>2012-03-19T16:38:07Z</cp:lastPrinted>
  <dcterms:created xsi:type="dcterms:W3CDTF">2002-02-16T18:16:52Z</dcterms:created>
  <dcterms:modified xsi:type="dcterms:W3CDTF">2012-07-30T12:56:50Z</dcterms:modified>
</cp:coreProperties>
</file>