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18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C25" l="1"/>
  <c r="C23"/>
  <c r="B23"/>
  <c r="C20"/>
  <c r="C17"/>
  <c r="C12"/>
  <c r="B12"/>
  <c r="B17"/>
  <c r="B25" s="1"/>
  <c r="B27" s="1"/>
  <c r="B14"/>
  <c r="B7"/>
  <c r="B8"/>
  <c r="M12"/>
  <c r="N23"/>
  <c r="M26"/>
  <c r="M10"/>
  <c r="M7"/>
  <c r="N12"/>
  <c r="M27"/>
  <c r="N20"/>
  <c r="N22"/>
  <c r="N27"/>
  <c r="M6"/>
  <c r="N26"/>
  <c r="N8"/>
  <c r="M18"/>
  <c r="M19"/>
  <c r="N14"/>
  <c r="N25"/>
  <c r="N19"/>
  <c r="M16"/>
  <c r="N6"/>
  <c r="N7"/>
  <c r="M15"/>
  <c r="N11"/>
  <c r="M23"/>
  <c r="M20"/>
  <c r="N18"/>
  <c r="M8"/>
  <c r="N10"/>
  <c r="N24"/>
  <c r="N16"/>
  <c r="M25"/>
  <c r="M14"/>
  <c r="M17"/>
  <c r="N21"/>
  <c r="M21"/>
  <c r="N15"/>
  <c r="M11"/>
  <c r="M24"/>
  <c r="M22"/>
  <c r="N13"/>
  <c r="M13"/>
  <c r="M9"/>
  <c r="N17"/>
  <c r="N9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<sst xmlns="http://schemas.openxmlformats.org/spreadsheetml/2006/main" count="28" uniqueCount="27">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</sst>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3" fontId="3" fillId="0" borderId="4" xfId="0" applyNumberFormat="1" applyFont="1" applyFill="1" applyBorder="1" applyAlignment="1">
      <alignment horizontal="center" vertical="center"/>
    </xf>
    <xf numFmtId="37" fontId="2" fillId="0" borderId="5" xfId="0" applyNumberFormat="1" applyFont="1" applyFill="1" applyBorder="1" applyAlignment="1">
      <alignment horizontal="right" vertical="center"/>
    </xf>
    <xf numFmtId="164" fontId="3" fillId="0" borderId="6" xfId="1" applyNumberFormat="1" applyFont="1" applyFill="1" applyBorder="1" applyAlignment="1">
      <alignment horizontal="center" vertical="center"/>
    </xf>
    <xf numFmtId="37" fontId="3" fillId="0" borderId="7" xfId="0" applyNumberFormat="1" applyFont="1" applyFill="1" applyBorder="1" applyAlignment="1">
      <alignment horizontal="right" vertical="center"/>
    </xf>
    <xf numFmtId="164" fontId="3" fillId="0" borderId="7" xfId="1" applyNumberFormat="1" applyFont="1" applyFill="1" applyBorder="1" applyAlignment="1">
      <alignment vertical="center"/>
    </xf>
    <xf numFmtId="37" fontId="3" fillId="0" borderId="7" xfId="0" applyNumberFormat="1" applyFont="1" applyFill="1" applyBorder="1" applyAlignment="1">
      <alignment vertical="center"/>
    </xf>
    <xf numFmtId="164" fontId="3" fillId="0" borderId="8" xfId="1" applyNumberFormat="1" applyFont="1" applyFill="1" applyBorder="1" applyAlignment="1">
      <alignment vertical="center"/>
    </xf>
    <xf numFmtId="37" fontId="3" fillId="0" borderId="8" xfId="0" applyNumberFormat="1" applyFont="1" applyFill="1" applyBorder="1" applyAlignment="1">
      <alignment vertical="center"/>
    </xf>
    <xf numFmtId="164" fontId="4" fillId="2" borderId="0" xfId="0" applyNumberFormat="1" applyFont="1" applyFill="1" applyBorder="1" applyAlignment="1">
      <alignment vertical="center"/>
    </xf>
    <xf numFmtId="164" fontId="3" fillId="0" borderId="7" xfId="1" applyNumberFormat="1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27" sqref="C27"/>
    </sheetView>
  </sheetViews>
  <sheetFormatPr defaultRowHeight="15"/>
  <cols>
    <col min="1" max="1" width="72.28515625" customWidth="1"/>
    <col min="2" max="2" width="10.8554687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8" t="s">
        <v>25</v>
      </c>
    </row>
    <row r="2" spans="1:14" ht="15" customHeight="1">
      <c r="A2" s="29" t="s">
        <v>24</v>
      </c>
      <c r="B2" s="17" t="s">
        <v>23</v>
      </c>
      <c r="C2" s="17" t="s">
        <v>23</v>
      </c>
    </row>
    <row r="3" spans="1:14" ht="15" customHeight="1">
      <c r="A3" s="30"/>
      <c r="B3" s="17" t="s">
        <v>22</v>
      </c>
      <c r="C3" s="17" t="s">
        <v>21</v>
      </c>
    </row>
    <row r="4" spans="1:14">
      <c r="A4" s="16" t="s">
        <v>20</v>
      </c>
      <c r="B4" s="1"/>
      <c r="C4" s="1"/>
    </row>
    <row r="5" spans="1:14">
      <c r="B5" s="15"/>
      <c r="C5" s="1"/>
    </row>
    <row r="6" spans="1:14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9">
        <f>27687830+93283</f>
        <v>27781113</v>
      </c>
      <c r="C7" s="20">
        <v>41584044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9">
        <f>-2920056</f>
        <v>-2920056</v>
      </c>
      <c r="C8" s="20">
        <v>1297714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19">
        <v>-5845940</v>
      </c>
      <c r="C10" s="20">
        <v>-11386044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27">
        <f>SUM(B13:B14)</f>
        <v>-6868202</v>
      </c>
      <c r="C12" s="27">
        <f>SUM(C13:C14)</f>
        <v>-7801607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12</v>
      </c>
      <c r="B13" s="21">
        <v>-5768155</v>
      </c>
      <c r="C13" s="22">
        <v>-6717380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 s="23">
        <f>-1100047</f>
        <v>-1100047</v>
      </c>
      <c r="C14" s="24">
        <v>-1084227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25">
        <v>-1417819</v>
      </c>
      <c r="C15" s="26">
        <v>-3578625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25">
        <v>-5772740</v>
      </c>
      <c r="C16" s="25">
        <v>-5265723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4956356</v>
      </c>
      <c r="C17" s="7">
        <f>SUM(C6:C12,C15:C16)</f>
        <v>14849759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28">
        <v>-747070</v>
      </c>
      <c r="C20" s="24">
        <f>-559689</f>
        <v>-559689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-747070</v>
      </c>
      <c r="C23" s="7">
        <f>SUM(C20:C22)</f>
        <v>-559689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+B17+B23</f>
        <v>4209286</v>
      </c>
      <c r="C25" s="6">
        <f>+C17+C23</f>
        <v>14290070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28">
        <v>721421</v>
      </c>
      <c r="C26" s="28">
        <v>2143510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+B25-B26</f>
        <v>3487865</v>
      </c>
      <c r="C27" s="2">
        <f>+C25-C26</f>
        <v>12146560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Dhurata</cp:lastModifiedBy>
  <dcterms:created xsi:type="dcterms:W3CDTF">2018-06-20T15:30:23Z</dcterms:created>
  <dcterms:modified xsi:type="dcterms:W3CDTF">2019-09-06T09:25:18Z</dcterms:modified>
</cp:coreProperties>
</file>