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 activeTab="3"/>
  </bookViews>
  <sheets>
    <sheet name="PPF" sheetId="2" r:id="rId1"/>
    <sheet name="PF" sheetId="3" r:id="rId2"/>
    <sheet name="Cash flow" sheetId="4" r:id="rId3"/>
    <sheet name="kapitali" sheetId="5" r:id="rId4"/>
  </sheets>
  <externalReferences>
    <externalReference r:id="rId5"/>
    <externalReference r:id="rId6"/>
    <externalReference r:id="rId7"/>
  </externalReferences>
  <definedNames>
    <definedName name="ASDFGDSASDF">#REF!</definedName>
    <definedName name="bardha" localSheetId="1">#REF!</definedName>
    <definedName name="bardha">#REF!</definedName>
    <definedName name="xe110soc" localSheetId="1">#REF!</definedName>
    <definedName name="xe110soc">#REF!</definedName>
    <definedName name="xe180soc" localSheetId="1">#REF!</definedName>
    <definedName name="xe180soc">#REF!</definedName>
  </definedNames>
  <calcPr calcId="124519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5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K27"/>
  <c r="I27"/>
  <c r="K26"/>
  <c r="I26"/>
  <c r="K25"/>
  <c r="I25"/>
  <c r="J22"/>
  <c r="H22"/>
  <c r="G22"/>
  <c r="F22"/>
  <c r="E22"/>
  <c r="D22"/>
  <c r="C22"/>
  <c r="B22"/>
  <c r="I22" s="1"/>
  <c r="K22" s="1"/>
  <c r="I21"/>
  <c r="K21" s="1"/>
  <c r="I20"/>
  <c r="K20" s="1"/>
  <c r="I19"/>
  <c r="K19" s="1"/>
  <c r="I18"/>
  <c r="K18" s="1"/>
  <c r="J17"/>
  <c r="H17"/>
  <c r="G17"/>
  <c r="F17"/>
  <c r="E17"/>
  <c r="D17"/>
  <c r="C17"/>
  <c r="B17"/>
  <c r="I17" s="1"/>
  <c r="K17" s="1"/>
  <c r="I16"/>
  <c r="K16" s="1"/>
  <c r="I15"/>
  <c r="K15" s="1"/>
  <c r="I14"/>
  <c r="K14" s="1"/>
  <c r="I13"/>
  <c r="K13" s="1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I12" s="1"/>
  <c r="K12" s="1"/>
  <c r="K11"/>
  <c r="I11"/>
  <c r="K10"/>
  <c r="I10"/>
  <c r="B24" l="1"/>
  <c r="I24" l="1"/>
  <c r="K24" s="1"/>
  <c r="B37"/>
  <c r="I37" s="1"/>
  <c r="K37" s="1"/>
  <c r="L37" s="1"/>
  <c r="D42" i="4" l="1"/>
  <c r="B42"/>
  <c r="D29"/>
  <c r="B29"/>
  <c r="D18"/>
  <c r="D44" s="1"/>
  <c r="D47" s="1"/>
  <c r="B45" s="1"/>
  <c r="B18"/>
  <c r="B44" s="1"/>
  <c r="B47" l="1"/>
  <c r="B49" s="1"/>
  <c r="B42" i="3" l="1"/>
  <c r="B47" s="1"/>
  <c r="B57" s="1"/>
  <c r="B105" i="2" l="1"/>
  <c r="B107" s="1"/>
  <c r="B109" s="1"/>
  <c r="D107"/>
  <c r="D109" s="1"/>
  <c r="D92"/>
  <c r="B92"/>
  <c r="D75"/>
  <c r="B75"/>
  <c r="D55"/>
  <c r="D57" s="1"/>
  <c r="B55"/>
  <c r="D33"/>
  <c r="B33"/>
  <c r="D94" l="1"/>
  <c r="D111" s="1"/>
  <c r="D113" s="1"/>
  <c r="B94"/>
  <c r="B111" s="1"/>
  <c r="B57"/>
  <c r="B113" l="1"/>
</calcChain>
</file>

<file path=xl/sharedStrings.xml><?xml version="1.0" encoding="utf-8"?>
<sst xmlns="http://schemas.openxmlformats.org/spreadsheetml/2006/main" count="256" uniqueCount="201">
  <si>
    <t>Pasqyrat financiare te vitit</t>
  </si>
  <si>
    <t>emri nga sistemi</t>
  </si>
  <si>
    <t>NIPT nga sistemi</t>
  </si>
  <si>
    <t>Lek/Mije Lek/Miljon 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</si>
  <si>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</si>
  <si>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</si>
  <si>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</si>
  <si>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</si>
  <si>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</si>
  <si>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</si>
  <si>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</si>
  <si>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</si>
  <si>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</si>
  <si>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</si>
  <si>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</si>
  <si>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</si>
  <si>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</si>
  <si>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</si>
  <si>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</si>
  <si>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</si>
  <si>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</si>
  <si>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</si>
  <si>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</si>
  <si>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</si>
  <si>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</si>
  <si>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</si>
  <si>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</si>
  <si>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</si>
  <si>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</si>
  <si>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</si>
  <si>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</si>
  <si>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</si>
  <si>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</si>
  <si>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</si>
  <si>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</si>
  <si>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</si>
  <si>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</si>
  <si>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</si>
  <si>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</si>
  <si>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</si>
  <si>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</si>
  <si>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</si>
  <si>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</si>
  <si>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</si>
  <si>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</si>
  <si>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</si>
  <si>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</si>
  <si>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</si>
  <si>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</si>
  <si>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</si>
  <si>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</si>
  <si>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</si>
  <si>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</si>
  <si>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</si>
  <si>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</si>
  <si>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</si>
  <si>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</si>
  <si>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</si>
  <si>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</si>
  <si>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</si>
  <si>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</si>
  <si>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</si>
  <si>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</si>
  <si>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</si>
  <si>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</si>
  <si>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</si>
  <si>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</si>
  <si>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</si>
  <si>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</si>
  <si>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</si>
  <si>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</si>
  <si>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</si>
  <si>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</si>
  <si>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</si>
  <si>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</si>
  <si>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</si>
  <si>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</si>
  <si>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</si>
  <si>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</si>
  <si>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</si>
  <si>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</si>
  <si>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</si>
  <si>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</si>
  <si>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</si>
  <si>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</si>
  <si>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</si>
  <si>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</si>
  <si>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</si>
  <si>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</si>
  <si>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</si>
  <si>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</si>
  <si>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</si>
  <si>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</si>
  <si>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</si>
  <si>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</si>
  <si>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</si>
  <si>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</si>
  <si>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</si>
  <si>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</si>
  <si>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</si>
  <si>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</si>
  <si>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</si>
  <si>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</si>
  <si>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</si>
  <si>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</si>
  <si>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</si>
  <si>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</si>
  <si>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</si>
  <si>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</si>
  <si>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</si>
  <si>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</si>
  <si>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</si>
  <si>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</si>
  <si>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</si>
  <si>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</si>
  <si>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</si>
  <si>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</si>
  <si>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</si>
  <si>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</si>
  <si>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</si>
  <si>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</si>
  <si>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</si>
  <si>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</si>
  <si>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</si>
  <si>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</si>
  <si>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</si>
  <si>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</si>
  <si>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</si>
  <si>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</si>
  <si>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</si>
  <si>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</si>
  <si>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</si>
  <si>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</si>
  <si>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</si>
  <si>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</si>
  <si>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</si>
  <si>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</si>
  <si>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</si>
  <si>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</si>
  <si>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</si>
  <si>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</si>
  <si>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</si>
  <si>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</si>
  <si>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</si>
  <si>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</si>
  <si>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</si>
  <si>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</si>
  <si>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</si>
  <si>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</si>
  <si>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Fluksi mjeteve monetare nga/perdorur ne aktivitetin e shfrytezimit:</t>
  </si>
  <si>
    <t>Te arketuara nga te drejtat e arketueshme</t>
  </si>
  <si>
    <t>Te paguara per detyrime e pagueshme dhe detyrimet per punonjesit</t>
  </si>
  <si>
    <t>Pagesa te tjera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</si>
  <si>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</si>
  <si>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</si>
  <si>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</si>
  <si>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</si>
  <si>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</si>
  <si>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</si>
  <si>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</si>
  <si>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</si>
  <si>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</si>
  <si>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</si>
  <si>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</si>
  <si>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</si>
  <si>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</si>
  <si>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</si>
  <si>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</si>
  <si>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</si>
  <si>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</si>
  <si>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</si>
  <si>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</si>
  <si>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</si>
  <si>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</si>
  <si>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</si>
  <si>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</si>
  <si>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Dividende te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</si>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</sst>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5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MS Sans Serif"/>
    </font>
    <font>
      <sz val="10"/>
      <color indexed="8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13" fillId="0" borderId="0"/>
    <xf numFmtId="43" fontId="13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20" fillId="0" borderId="0"/>
    <xf numFmtId="0" fontId="21" fillId="0" borderId="0" applyNumberFormat="0" applyFill="0" applyBorder="0" applyAlignment="0" applyProtection="0"/>
    <xf numFmtId="164" fontId="18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3" fillId="0" borderId="0" xfId="0" applyFont="1"/>
    <xf numFmtId="0" fontId="9" fillId="0" borderId="0" xfId="0" applyFont="1"/>
    <xf numFmtId="37" fontId="9" fillId="2" borderId="0" xfId="0" applyNumberFormat="1" applyFont="1" applyFill="1"/>
    <xf numFmtId="37" fontId="9" fillId="0" borderId="0" xfId="0" applyNumberFormat="1" applyFont="1"/>
    <xf numFmtId="37" fontId="1" fillId="0" borderId="0" xfId="0" applyNumberFormat="1" applyFont="1"/>
    <xf numFmtId="37" fontId="6" fillId="0" borderId="1" xfId="0" applyNumberFormat="1" applyFont="1" applyBorder="1" applyAlignment="1">
      <alignment vertical="center"/>
    </xf>
    <xf numFmtId="37" fontId="6" fillId="0" borderId="0" xfId="0" applyNumberFormat="1" applyFont="1" applyBorder="1" applyAlignment="1">
      <alignment vertical="center"/>
    </xf>
    <xf numFmtId="37" fontId="1" fillId="0" borderId="1" xfId="0" applyNumberFormat="1" applyFont="1" applyBorder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0" xfId="0" applyFont="1" applyBorder="1" applyAlignment="1"/>
    <xf numFmtId="3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9" fillId="0" borderId="0" xfId="0" applyFont="1" applyBorder="1"/>
    <xf numFmtId="0" fontId="4" fillId="0" borderId="0" xfId="0" applyNumberFormat="1" applyFont="1" applyFill="1" applyBorder="1" applyAlignment="1" applyProtection="1">
      <alignment wrapText="1"/>
    </xf>
    <xf numFmtId="37" fontId="9" fillId="0" borderId="0" xfId="0" applyNumberFormat="1" applyFont="1" applyBorder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7" fillId="0" borderId="0" xfId="0" applyNumberFormat="1" applyFont="1" applyBorder="1" applyAlignment="1">
      <alignment vertical="center"/>
    </xf>
    <xf numFmtId="37" fontId="6" fillId="0" borderId="2" xfId="0" applyNumberFormat="1" applyFont="1" applyFill="1" applyBorder="1" applyAlignment="1">
      <alignment vertical="center"/>
    </xf>
    <xf numFmtId="37" fontId="6" fillId="0" borderId="0" xfId="0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37" fontId="6" fillId="0" borderId="3" xfId="0" applyNumberFormat="1" applyFont="1" applyFill="1" applyBorder="1" applyAlignment="1">
      <alignment vertical="center"/>
    </xf>
    <xf numFmtId="37" fontId="9" fillId="0" borderId="0" xfId="0" applyNumberFormat="1" applyFont="1" applyFill="1" applyBorder="1"/>
    <xf numFmtId="37" fontId="1" fillId="0" borderId="0" xfId="0" applyNumberFormat="1" applyFont="1" applyBorder="1"/>
    <xf numFmtId="0" fontId="11" fillId="0" borderId="0" xfId="0" applyNumberFormat="1" applyFont="1" applyFill="1" applyBorder="1" applyAlignment="1" applyProtection="1">
      <alignment wrapText="1"/>
    </xf>
    <xf numFmtId="37" fontId="9" fillId="0" borderId="0" xfId="0" applyNumberFormat="1" applyFont="1" applyFill="1"/>
    <xf numFmtId="14" fontId="12" fillId="0" borderId="0" xfId="1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top" wrapText="1"/>
    </xf>
    <xf numFmtId="0" fontId="12" fillId="0" borderId="0" xfId="1" applyFont="1" applyFill="1" applyBorder="1" applyAlignment="1">
      <alignment horizontal="center" vertical="center"/>
    </xf>
    <xf numFmtId="0" fontId="14" fillId="0" borderId="0" xfId="2" applyNumberFormat="1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horizontal="center" vertical="center"/>
    </xf>
    <xf numFmtId="0" fontId="15" fillId="0" borderId="0" xfId="2" applyNumberFormat="1" applyFont="1" applyFill="1" applyBorder="1" applyAlignment="1">
      <alignment vertical="center"/>
    </xf>
    <xf numFmtId="37" fontId="15" fillId="0" borderId="0" xfId="2" applyNumberFormat="1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3" fontId="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wrapText="1"/>
    </xf>
    <xf numFmtId="37" fontId="2" fillId="0" borderId="0" xfId="3" applyNumberFormat="1" applyFont="1" applyAlignment="1">
      <alignment horizontal="right" wrapText="1"/>
    </xf>
    <xf numFmtId="37" fontId="9" fillId="0" borderId="0" xfId="0" applyNumberFormat="1" applyFont="1" applyAlignment="1">
      <alignment horizontal="right"/>
    </xf>
    <xf numFmtId="0" fontId="17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3" applyNumberFormat="1" applyFont="1" applyFill="1" applyAlignment="1">
      <alignment horizontal="right" wrapText="1"/>
    </xf>
    <xf numFmtId="0" fontId="10" fillId="3" borderId="0" xfId="0" applyFont="1" applyFill="1"/>
    <xf numFmtId="0" fontId="4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4" fillId="0" borderId="2" xfId="0" applyFont="1" applyBorder="1" applyAlignment="1">
      <alignment wrapText="1"/>
    </xf>
    <xf numFmtId="37" fontId="9" fillId="0" borderId="2" xfId="0" applyNumberFormat="1" applyFont="1" applyBorder="1" applyAlignment="1">
      <alignment horizontal="right"/>
    </xf>
    <xf numFmtId="0" fontId="4" fillId="0" borderId="0" xfId="4" applyFont="1" applyAlignment="1">
      <alignment wrapText="1"/>
    </xf>
    <xf numFmtId="37" fontId="11" fillId="0" borderId="0" xfId="3" applyNumberFormat="1" applyFont="1" applyAlignment="1">
      <alignment horizontal="right" wrapText="1"/>
    </xf>
    <xf numFmtId="37" fontId="11" fillId="2" borderId="0" xfId="3" applyNumberFormat="1" applyFont="1" applyFill="1" applyAlignment="1">
      <alignment horizontal="right" wrapText="1"/>
    </xf>
    <xf numFmtId="0" fontId="14" fillId="0" borderId="0" xfId="5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3" applyNumberFormat="1" applyFont="1"/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Alignment="1">
      <alignment horizontal="right" vertical="center"/>
    </xf>
    <xf numFmtId="0" fontId="11" fillId="0" borderId="0" xfId="4" applyFont="1" applyAlignment="1">
      <alignment wrapText="1"/>
    </xf>
    <xf numFmtId="37" fontId="9" fillId="0" borderId="0" xfId="4" applyNumberFormat="1" applyFont="1" applyAlignment="1">
      <alignment horizontal="right"/>
    </xf>
    <xf numFmtId="37" fontId="1" fillId="0" borderId="2" xfId="4" applyNumberFormat="1" applyFont="1" applyBorder="1" applyAlignment="1">
      <alignment horizontal="right"/>
    </xf>
    <xf numFmtId="37" fontId="1" fillId="0" borderId="0" xfId="4" applyNumberFormat="1" applyFont="1" applyAlignment="1">
      <alignment horizontal="right"/>
    </xf>
    <xf numFmtId="0" fontId="17" fillId="0" borderId="0" xfId="4" applyFont="1" applyAlignment="1">
      <alignment wrapText="1"/>
    </xf>
    <xf numFmtId="0" fontId="14" fillId="0" borderId="0" xfId="5" applyFont="1" applyAlignment="1">
      <alignment horizontal="center" vertical="center"/>
    </xf>
    <xf numFmtId="0" fontId="14" fillId="0" borderId="0" xfId="5" applyFont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1" applyFont="1"/>
    <xf numFmtId="0" fontId="12" fillId="0" borderId="0" xfId="1" applyFont="1" applyAlignment="1">
      <alignment horizontal="center"/>
    </xf>
    <xf numFmtId="0" fontId="1" fillId="0" borderId="0" xfId="6" applyFont="1"/>
    <xf numFmtId="0" fontId="9" fillId="0" borderId="0" xfId="6" applyFont="1"/>
    <xf numFmtId="0" fontId="9" fillId="0" borderId="0" xfId="6" applyFont="1" applyBorder="1"/>
    <xf numFmtId="0" fontId="3" fillId="0" borderId="0" xfId="6" applyFont="1"/>
    <xf numFmtId="0" fontId="9" fillId="0" borderId="0" xfId="6" applyFont="1" applyAlignment="1">
      <alignment horizontal="center"/>
    </xf>
    <xf numFmtId="3" fontId="6" fillId="0" borderId="0" xfId="6" applyNumberFormat="1" applyFont="1" applyBorder="1" applyAlignment="1">
      <alignment horizontal="center" vertical="center"/>
    </xf>
    <xf numFmtId="0" fontId="16" fillId="0" borderId="0" xfId="6" applyFont="1" applyBorder="1" applyAlignment="1">
      <alignment vertical="center"/>
    </xf>
    <xf numFmtId="3" fontId="7" fillId="0" borderId="0" xfId="6" applyNumberFormat="1" applyFont="1" applyBorder="1" applyAlignment="1">
      <alignment vertical="center"/>
    </xf>
    <xf numFmtId="0" fontId="4" fillId="0" borderId="0" xfId="6" applyNumberFormat="1" applyFont="1" applyFill="1" applyBorder="1" applyAlignment="1" applyProtection="1">
      <alignment wrapText="1"/>
    </xf>
    <xf numFmtId="38" fontId="9" fillId="0" borderId="0" xfId="6" applyNumberFormat="1" applyFont="1"/>
    <xf numFmtId="38" fontId="9" fillId="0" borderId="0" xfId="6" applyNumberFormat="1" applyFont="1" applyBorder="1"/>
    <xf numFmtId="0" fontId="11" fillId="0" borderId="0" xfId="6" applyNumberFormat="1" applyFont="1" applyFill="1" applyBorder="1" applyAlignment="1" applyProtection="1">
      <alignment horizontal="left" indent="2"/>
    </xf>
    <xf numFmtId="37" fontId="9" fillId="0" borderId="0" xfId="7" applyNumberFormat="1" applyFont="1"/>
    <xf numFmtId="0" fontId="11" fillId="0" borderId="0" xfId="6" applyNumberFormat="1" applyFont="1" applyFill="1" applyBorder="1" applyAlignment="1" applyProtection="1">
      <alignment horizontal="left" wrapText="1" indent="2"/>
    </xf>
    <xf numFmtId="38" fontId="9" fillId="0" borderId="1" xfId="6" applyNumberFormat="1" applyFont="1" applyBorder="1"/>
    <xf numFmtId="0" fontId="4" fillId="0" borderId="0" xfId="1" applyFont="1" applyFill="1" applyAlignment="1">
      <alignment vertical="top" wrapText="1"/>
    </xf>
    <xf numFmtId="38" fontId="9" fillId="0" borderId="3" xfId="6" applyNumberFormat="1" applyFont="1" applyBorder="1"/>
    <xf numFmtId="0" fontId="11" fillId="0" borderId="0" xfId="6" applyNumberFormat="1" applyFont="1" applyFill="1" applyBorder="1" applyAlignment="1" applyProtection="1">
      <alignment horizontal="left" wrapText="1"/>
    </xf>
    <xf numFmtId="0" fontId="4" fillId="2" borderId="0" xfId="6" applyNumberFormat="1" applyFont="1" applyFill="1" applyBorder="1" applyAlignment="1" applyProtection="1">
      <alignment horizontal="left" wrapText="1"/>
    </xf>
    <xf numFmtId="38" fontId="9" fillId="2" borderId="2" xfId="6" applyNumberFormat="1" applyFont="1" applyFill="1" applyBorder="1"/>
    <xf numFmtId="38" fontId="9" fillId="2" borderId="0" xfId="6" applyNumberFormat="1" applyFont="1" applyFill="1" applyBorder="1"/>
    <xf numFmtId="0" fontId="11" fillId="0" borderId="0" xfId="6" applyNumberFormat="1" applyFont="1" applyFill="1" applyBorder="1" applyAlignment="1" applyProtection="1">
      <alignment wrapText="1"/>
    </xf>
    <xf numFmtId="0" fontId="9" fillId="0" borderId="0" xfId="4" applyFont="1"/>
    <xf numFmtId="0" fontId="3" fillId="0" borderId="0" xfId="4" applyFont="1"/>
    <xf numFmtId="0" fontId="4" fillId="0" borderId="0" xfId="4" applyNumberFormat="1" applyFont="1" applyFill="1" applyBorder="1" applyAlignment="1" applyProtection="1">
      <alignment horizontal="center" wrapText="1"/>
    </xf>
    <xf numFmtId="0" fontId="4" fillId="0" borderId="0" xfId="4" applyNumberFormat="1" applyFont="1" applyFill="1" applyBorder="1" applyAlignment="1" applyProtection="1">
      <alignment wrapText="1"/>
    </xf>
    <xf numFmtId="0" fontId="4" fillId="0" borderId="0" xfId="8" applyFont="1" applyFill="1" applyBorder="1"/>
    <xf numFmtId="0" fontId="9" fillId="0" borderId="0" xfId="4" applyFont="1" applyBorder="1"/>
    <xf numFmtId="0" fontId="11" fillId="0" borderId="0" xfId="4" applyNumberFormat="1" applyFont="1" applyFill="1" applyBorder="1" applyAlignment="1" applyProtection="1"/>
    <xf numFmtId="0" fontId="4" fillId="0" borderId="0" xfId="4" applyNumberFormat="1" applyFont="1" applyFill="1" applyBorder="1" applyAlignment="1" applyProtection="1">
      <alignment horizontal="right" wrapText="1"/>
    </xf>
    <xf numFmtId="0" fontId="11" fillId="0" borderId="0" xfId="8" applyFont="1" applyFill="1" applyBorder="1"/>
    <xf numFmtId="37" fontId="11" fillId="0" borderId="0" xfId="9" applyNumberFormat="1" applyFont="1" applyBorder="1" applyAlignment="1">
      <alignment horizontal="right"/>
    </xf>
    <xf numFmtId="37" fontId="11" fillId="0" borderId="0" xfId="9" applyNumberFormat="1" applyFont="1" applyFill="1" applyBorder="1" applyAlignment="1" applyProtection="1">
      <alignment horizontal="right" wrapText="1"/>
    </xf>
    <xf numFmtId="37" fontId="9" fillId="0" borderId="0" xfId="4" applyNumberFormat="1" applyFont="1" applyBorder="1" applyAlignment="1">
      <alignment horizontal="right"/>
    </xf>
    <xf numFmtId="0" fontId="22" fillId="0" borderId="0" xfId="4" applyNumberFormat="1" applyFont="1" applyFill="1" applyBorder="1" applyAlignment="1" applyProtection="1">
      <alignment vertical="center"/>
    </xf>
    <xf numFmtId="37" fontId="1" fillId="0" borderId="2" xfId="4" applyNumberFormat="1" applyFont="1" applyFill="1" applyBorder="1" applyAlignment="1">
      <alignment horizontal="right"/>
    </xf>
    <xf numFmtId="0" fontId="23" fillId="0" borderId="0" xfId="4" applyNumberFormat="1" applyFont="1" applyFill="1" applyBorder="1" applyAlignment="1" applyProtection="1">
      <alignment vertical="center"/>
    </xf>
    <xf numFmtId="37" fontId="11" fillId="0" borderId="0" xfId="9" applyNumberFormat="1" applyFont="1" applyFill="1" applyBorder="1" applyAlignment="1">
      <alignment horizontal="right"/>
    </xf>
    <xf numFmtId="37" fontId="4" fillId="0" borderId="1" xfId="9" applyNumberFormat="1" applyFont="1" applyBorder="1" applyAlignment="1">
      <alignment horizontal="right"/>
    </xf>
    <xf numFmtId="0" fontId="22" fillId="0" borderId="0" xfId="4" applyNumberFormat="1" applyFont="1" applyFill="1" applyBorder="1" applyAlignment="1" applyProtection="1">
      <alignment vertical="top" wrapText="1"/>
    </xf>
    <xf numFmtId="0" fontId="23" fillId="0" borderId="0" xfId="4" applyNumberFormat="1" applyFont="1" applyFill="1" applyBorder="1" applyAlignment="1" applyProtection="1">
      <alignment vertical="top" wrapText="1"/>
    </xf>
    <xf numFmtId="37" fontId="9" fillId="5" borderId="0" xfId="4" applyNumberFormat="1" applyFont="1" applyFill="1" applyAlignment="1">
      <alignment horizontal="right"/>
    </xf>
    <xf numFmtId="37" fontId="1" fillId="0" borderId="1" xfId="4" applyNumberFormat="1" applyFont="1" applyBorder="1" applyAlignment="1">
      <alignment horizontal="right"/>
    </xf>
    <xf numFmtId="37" fontId="1" fillId="5" borderId="1" xfId="4" applyNumberFormat="1" applyFont="1" applyFill="1" applyBorder="1" applyAlignment="1">
      <alignment horizontal="right"/>
    </xf>
    <xf numFmtId="0" fontId="23" fillId="0" borderId="0" xfId="4" applyNumberFormat="1" applyFont="1" applyFill="1" applyBorder="1" applyAlignment="1" applyProtection="1">
      <alignment vertical="top"/>
    </xf>
    <xf numFmtId="0" fontId="23" fillId="4" borderId="0" xfId="4" applyNumberFormat="1" applyFont="1" applyFill="1" applyBorder="1" applyAlignment="1" applyProtection="1">
      <alignment vertical="top"/>
    </xf>
    <xf numFmtId="37" fontId="9" fillId="0" borderId="0" xfId="4" applyNumberFormat="1" applyFont="1" applyFill="1" applyBorder="1" applyAlignment="1">
      <alignment horizontal="right"/>
    </xf>
    <xf numFmtId="37" fontId="1" fillId="2" borderId="2" xfId="4" applyNumberFormat="1" applyFont="1" applyFill="1" applyBorder="1" applyAlignment="1">
      <alignment horizontal="right"/>
    </xf>
    <xf numFmtId="0" fontId="22" fillId="0" borderId="0" xfId="4" applyNumberFormat="1" applyFont="1" applyFill="1" applyBorder="1" applyAlignment="1" applyProtection="1"/>
    <xf numFmtId="37" fontId="9" fillId="0" borderId="0" xfId="4" applyNumberFormat="1" applyFont="1" applyBorder="1"/>
    <xf numFmtId="37" fontId="9" fillId="0" borderId="0" xfId="4" applyNumberFormat="1" applyFont="1"/>
  </cellXfs>
  <cellStyles count="10">
    <cellStyle name="Comma 2" xfId="3"/>
    <cellStyle name="Comma 482 2" xfId="9"/>
    <cellStyle name="Normal" xfId="0" builtinId="0"/>
    <cellStyle name="Normal 21 2" xfId="4"/>
    <cellStyle name="Normal 22 2" xfId="6"/>
    <cellStyle name="Normal 3" xfId="1"/>
    <cellStyle name="Normal 4" xfId="7"/>
    <cellStyle name="Normal_Albania_-__Income_Statement_September_2009" xfId="5"/>
    <cellStyle name="Normal_Global IFRS YE2009" xfId="8"/>
    <cellStyle name="Normal_SHE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Low/Content.IE5/YQ1EJVIM/PF.xlsx7_23_2022%5b1%5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Low/Content.IE5/YQ1EJVIM/PF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Low/Content.IE5/KFH5DUOG/PFF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F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PF"/>
    </sheetNames>
    <sheetDataSet>
      <sheetData sheetId="0" refreshError="1">
        <row r="11">
          <cell r="B11">
            <v>7000363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PF"/>
    </sheetNames>
    <sheetDataSet>
      <sheetData sheetId="0" refreshError="1">
        <row r="109">
          <cell r="B109">
            <v>-44370297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8"/>
  <sheetViews>
    <sheetView workbookViewId="0">
      <selection activeCell="K106" sqref="K106"/>
    </sheetView>
  </sheetViews>
  <sheetFormatPr defaultColWidth="9.140625" defaultRowHeight="15"/>
  <cols>
    <col min="1" max="1" width="83.42578125" style="11" customWidth="1"/>
    <col min="2" max="2" width="15.7109375" style="10" customWidth="1"/>
    <col min="3" max="3" width="2.28515625" style="10" customWidth="1"/>
    <col min="4" max="4" width="15.7109375" style="10" customWidth="1"/>
    <col min="5" max="5" width="2.42578125" style="10" customWidth="1"/>
    <col min="6" max="6" width="10.5703125" style="11" bestFit="1" customWidth="1"/>
    <col min="7" max="16384" width="9.140625" style="11"/>
  </cols>
  <sheetData>
    <row r="1" spans="1:5">
      <c r="A1" s="1" t="s">
        <v>0</v>
      </c>
    </row>
    <row r="2" spans="1:5">
      <c r="A2" s="2" t="s">
        <v>1</v>
      </c>
    </row>
    <row r="3" spans="1:5">
      <c r="A3" s="2" t="s">
        <v>2</v>
      </c>
    </row>
    <row r="4" spans="1:5">
      <c r="A4" s="2" t="s">
        <v>3</v>
      </c>
    </row>
    <row r="5" spans="1:5">
      <c r="A5" s="12" t="s">
        <v>4</v>
      </c>
    </row>
    <row r="6" spans="1:5">
      <c r="A6" s="13"/>
      <c r="B6" s="14" t="s">
        <v>5</v>
      </c>
      <c r="C6" s="14"/>
      <c r="D6" s="14" t="s">
        <v>5</v>
      </c>
    </row>
    <row r="7" spans="1:5">
      <c r="A7" s="13"/>
      <c r="B7" s="14" t="s">
        <v>6</v>
      </c>
      <c r="C7" s="14"/>
      <c r="D7" s="14" t="s">
        <v>7</v>
      </c>
      <c r="E7" s="11"/>
    </row>
    <row r="8" spans="1:5">
      <c r="A8" s="12" t="s">
        <v>8</v>
      </c>
      <c r="B8" s="15"/>
      <c r="C8" s="15"/>
      <c r="D8" s="15"/>
      <c r="E8" s="11"/>
    </row>
    <row r="9" spans="1:5">
      <c r="A9" s="12"/>
      <c r="B9" s="15"/>
      <c r="C9" s="15"/>
      <c r="D9" s="15"/>
      <c r="E9" s="11"/>
    </row>
    <row r="10" spans="1:5">
      <c r="A10" s="16" t="s">
        <v>9</v>
      </c>
      <c r="B10" s="3"/>
      <c r="C10" s="17"/>
      <c r="D10" s="3"/>
      <c r="E10" s="11"/>
    </row>
    <row r="11" spans="1:5">
      <c r="A11" s="18" t="s">
        <v>10</v>
      </c>
      <c r="B11" s="4">
        <v>7000363</v>
      </c>
      <c r="C11" s="5"/>
      <c r="D11" s="4">
        <v>444767</v>
      </c>
      <c r="E11" s="11"/>
    </row>
    <row r="12" spans="1:5">
      <c r="A12" s="18" t="s">
        <v>11</v>
      </c>
      <c r="B12" s="6"/>
      <c r="C12" s="19"/>
      <c r="D12" s="6"/>
      <c r="E12" s="11"/>
    </row>
    <row r="13" spans="1:5" ht="16.5" customHeight="1">
      <c r="A13" s="20" t="s">
        <v>12</v>
      </c>
      <c r="B13" s="4"/>
      <c r="C13" s="19"/>
      <c r="D13" s="4"/>
      <c r="E13" s="11"/>
    </row>
    <row r="14" spans="1:5" ht="16.5" customHeight="1">
      <c r="A14" s="20" t="s">
        <v>13</v>
      </c>
      <c r="B14" s="4"/>
      <c r="C14" s="19"/>
      <c r="D14" s="4"/>
      <c r="E14" s="11"/>
    </row>
    <row r="15" spans="1:5">
      <c r="A15" s="20" t="s">
        <v>14</v>
      </c>
      <c r="B15" s="4"/>
      <c r="C15" s="19"/>
      <c r="D15" s="4"/>
      <c r="E15" s="11"/>
    </row>
    <row r="16" spans="1:5">
      <c r="A16" s="20" t="s">
        <v>15</v>
      </c>
      <c r="B16" s="4"/>
      <c r="C16" s="19"/>
      <c r="D16" s="4"/>
      <c r="E16" s="11"/>
    </row>
    <row r="17" spans="1:5">
      <c r="A17" s="18" t="s">
        <v>16</v>
      </c>
      <c r="B17" s="6"/>
      <c r="C17" s="19"/>
      <c r="D17" s="6"/>
      <c r="E17" s="11"/>
    </row>
    <row r="18" spans="1:5">
      <c r="A18" s="20" t="s">
        <v>17</v>
      </c>
      <c r="B18" s="4">
        <v>13222575</v>
      </c>
      <c r="C18" s="19"/>
      <c r="D18" s="4">
        <v>0</v>
      </c>
      <c r="E18" s="11"/>
    </row>
    <row r="19" spans="1:5" ht="16.5" customHeight="1">
      <c r="A19" s="20" t="s">
        <v>18</v>
      </c>
      <c r="B19" s="4"/>
      <c r="C19" s="19"/>
      <c r="D19" s="4">
        <v>0</v>
      </c>
      <c r="E19" s="11"/>
    </row>
    <row r="20" spans="1:5" ht="16.5" customHeight="1">
      <c r="A20" s="20" t="s">
        <v>19</v>
      </c>
      <c r="B20" s="4"/>
      <c r="C20" s="19"/>
      <c r="D20" s="4">
        <v>0</v>
      </c>
      <c r="E20" s="11"/>
    </row>
    <row r="21" spans="1:5">
      <c r="A21" s="20" t="s">
        <v>20</v>
      </c>
      <c r="B21" s="4">
        <v>10758269</v>
      </c>
      <c r="C21" s="19"/>
      <c r="D21" s="4">
        <v>0</v>
      </c>
      <c r="E21" s="11"/>
    </row>
    <row r="22" spans="1:5">
      <c r="A22" s="20" t="s">
        <v>21</v>
      </c>
      <c r="B22" s="4">
        <v>100000</v>
      </c>
      <c r="C22" s="19"/>
      <c r="D22" s="4">
        <v>100000</v>
      </c>
      <c r="E22" s="11"/>
    </row>
    <row r="23" spans="1:5">
      <c r="A23" s="18" t="s">
        <v>22</v>
      </c>
      <c r="B23" s="5"/>
      <c r="C23" s="19"/>
      <c r="D23" s="5"/>
      <c r="E23" s="11"/>
    </row>
    <row r="24" spans="1:5">
      <c r="A24" s="20" t="s">
        <v>23</v>
      </c>
      <c r="B24" s="4"/>
      <c r="C24" s="19"/>
      <c r="D24" s="4"/>
      <c r="E24" s="11"/>
    </row>
    <row r="25" spans="1:5">
      <c r="A25" s="20" t="s">
        <v>24</v>
      </c>
      <c r="B25" s="4"/>
      <c r="C25" s="19"/>
      <c r="D25" s="4"/>
      <c r="E25" s="11"/>
    </row>
    <row r="26" spans="1:5">
      <c r="A26" s="20" t="s">
        <v>25</v>
      </c>
      <c r="B26" s="4"/>
      <c r="C26" s="19"/>
      <c r="D26" s="4"/>
      <c r="E26" s="11"/>
    </row>
    <row r="27" spans="1:5">
      <c r="A27" s="20" t="s">
        <v>26</v>
      </c>
      <c r="B27" s="4"/>
      <c r="C27" s="19"/>
      <c r="D27" s="4"/>
      <c r="E27" s="11"/>
    </row>
    <row r="28" spans="1:5">
      <c r="A28" s="20" t="s">
        <v>27</v>
      </c>
      <c r="B28" s="4"/>
      <c r="C28" s="19"/>
      <c r="D28" s="4"/>
      <c r="E28" s="11"/>
    </row>
    <row r="29" spans="1:5">
      <c r="A29" s="20" t="s">
        <v>28</v>
      </c>
      <c r="B29" s="4"/>
      <c r="C29" s="19"/>
      <c r="D29" s="4"/>
      <c r="E29" s="11"/>
    </row>
    <row r="30" spans="1:5">
      <c r="A30" s="20" t="s">
        <v>29</v>
      </c>
      <c r="B30" s="4"/>
      <c r="C30" s="19"/>
      <c r="D30" s="4"/>
      <c r="E30" s="11"/>
    </row>
    <row r="31" spans="1:5">
      <c r="A31" s="18" t="s">
        <v>30</v>
      </c>
      <c r="B31" s="4"/>
      <c r="C31" s="19"/>
      <c r="D31" s="4"/>
      <c r="E31" s="11"/>
    </row>
    <row r="32" spans="1:5">
      <c r="A32" s="18" t="s">
        <v>31</v>
      </c>
      <c r="B32" s="4"/>
      <c r="C32" s="19"/>
      <c r="D32" s="4"/>
      <c r="E32" s="11"/>
    </row>
    <row r="33" spans="1:5">
      <c r="A33" s="18" t="s">
        <v>32</v>
      </c>
      <c r="B33" s="7">
        <f>SUM(B11:B32)</f>
        <v>31081207</v>
      </c>
      <c r="C33" s="8"/>
      <c r="D33" s="7">
        <f>SUM(D11:D32)</f>
        <v>544767</v>
      </c>
      <c r="E33" s="11"/>
    </row>
    <row r="34" spans="1:5">
      <c r="A34" s="18"/>
      <c r="B34" s="5"/>
      <c r="C34" s="19"/>
      <c r="D34" s="5"/>
      <c r="E34" s="11"/>
    </row>
    <row r="35" spans="1:5">
      <c r="A35" s="18" t="s">
        <v>33</v>
      </c>
      <c r="B35" s="5"/>
      <c r="C35" s="19"/>
      <c r="D35" s="5"/>
      <c r="E35" s="11"/>
    </row>
    <row r="36" spans="1:5">
      <c r="A36" s="18" t="s">
        <v>34</v>
      </c>
      <c r="B36" s="5"/>
      <c r="C36" s="19"/>
      <c r="D36" s="5"/>
      <c r="E36" s="11"/>
    </row>
    <row r="37" spans="1:5">
      <c r="A37" s="20" t="s">
        <v>35</v>
      </c>
      <c r="B37" s="4"/>
      <c r="C37" s="19"/>
      <c r="D37" s="4"/>
      <c r="E37" s="11"/>
    </row>
    <row r="38" spans="1:5">
      <c r="A38" s="20" t="s">
        <v>36</v>
      </c>
      <c r="B38" s="4"/>
      <c r="C38" s="19"/>
      <c r="D38" s="4"/>
      <c r="E38" s="11"/>
    </row>
    <row r="39" spans="1:5">
      <c r="A39" s="20" t="s">
        <v>37</v>
      </c>
      <c r="B39" s="4"/>
      <c r="C39" s="19"/>
      <c r="D39" s="4"/>
      <c r="E39" s="11"/>
    </row>
    <row r="40" spans="1:5">
      <c r="A40" s="20" t="s">
        <v>38</v>
      </c>
      <c r="B40" s="4"/>
      <c r="C40" s="19"/>
      <c r="D40" s="4"/>
      <c r="E40" s="11"/>
    </row>
    <row r="41" spans="1:5">
      <c r="A41" s="20" t="s">
        <v>39</v>
      </c>
      <c r="B41" s="4"/>
      <c r="C41" s="19"/>
      <c r="D41" s="4"/>
      <c r="E41" s="11"/>
    </row>
    <row r="42" spans="1:5">
      <c r="A42" s="20" t="s">
        <v>40</v>
      </c>
      <c r="B42" s="4"/>
      <c r="C42" s="19"/>
      <c r="D42" s="4"/>
      <c r="E42" s="11"/>
    </row>
    <row r="43" spans="1:5">
      <c r="A43" s="18" t="s">
        <v>41</v>
      </c>
      <c r="B43" s="5"/>
      <c r="C43" s="19"/>
      <c r="D43" s="5"/>
      <c r="E43" s="11"/>
    </row>
    <row r="44" spans="1:5">
      <c r="A44" s="20" t="s">
        <v>42</v>
      </c>
      <c r="B44" s="4">
        <v>705770</v>
      </c>
      <c r="C44" s="19"/>
      <c r="D44" s="4"/>
      <c r="E44" s="11"/>
    </row>
    <row r="45" spans="1:5">
      <c r="A45" s="20" t="s">
        <v>43</v>
      </c>
      <c r="B45" s="4">
        <v>136051503</v>
      </c>
      <c r="C45" s="19"/>
      <c r="D45" s="4"/>
      <c r="E45" s="11"/>
    </row>
    <row r="46" spans="1:5">
      <c r="A46" s="20" t="s">
        <v>44</v>
      </c>
      <c r="B46" s="4">
        <v>37445687</v>
      </c>
      <c r="C46" s="19"/>
      <c r="D46" s="4"/>
      <c r="E46" s="11"/>
    </row>
    <row r="47" spans="1:5">
      <c r="A47" s="20" t="s">
        <v>45</v>
      </c>
      <c r="B47" s="4"/>
      <c r="C47" s="19"/>
      <c r="D47" s="4"/>
      <c r="E47" s="11"/>
    </row>
    <row r="48" spans="1:5">
      <c r="A48" s="20" t="s">
        <v>46</v>
      </c>
      <c r="B48" s="4"/>
      <c r="C48" s="19"/>
      <c r="D48" s="4"/>
      <c r="E48" s="11"/>
    </row>
    <row r="49" spans="1:5">
      <c r="A49" s="18" t="s">
        <v>47</v>
      </c>
      <c r="B49" s="4"/>
      <c r="C49" s="19"/>
      <c r="D49" s="4"/>
      <c r="E49" s="11"/>
    </row>
    <row r="50" spans="1:5">
      <c r="A50" s="18" t="s">
        <v>48</v>
      </c>
      <c r="B50" s="5"/>
      <c r="C50" s="19"/>
      <c r="D50" s="5"/>
      <c r="E50" s="11"/>
    </row>
    <row r="51" spans="1:5">
      <c r="A51" s="20" t="s">
        <v>49</v>
      </c>
      <c r="B51" s="4">
        <v>164489</v>
      </c>
      <c r="C51" s="19"/>
      <c r="D51" s="4"/>
      <c r="E51" s="11"/>
    </row>
    <row r="52" spans="1:5">
      <c r="A52" s="20" t="s">
        <v>50</v>
      </c>
      <c r="B52" s="4"/>
      <c r="C52" s="19"/>
      <c r="D52" s="4"/>
      <c r="E52" s="11"/>
    </row>
    <row r="53" spans="1:5">
      <c r="A53" s="20" t="s">
        <v>51</v>
      </c>
      <c r="B53" s="4"/>
      <c r="C53" s="19"/>
      <c r="D53" s="4"/>
      <c r="E53" s="11"/>
    </row>
    <row r="54" spans="1:5">
      <c r="A54" s="18" t="s">
        <v>52</v>
      </c>
      <c r="B54" s="4"/>
      <c r="C54" s="19"/>
      <c r="D54" s="4"/>
      <c r="E54" s="11"/>
    </row>
    <row r="55" spans="1:5">
      <c r="A55" s="18" t="s">
        <v>53</v>
      </c>
      <c r="B55" s="7">
        <f>SUM(B37:B54)</f>
        <v>174367449</v>
      </c>
      <c r="C55" s="8"/>
      <c r="D55" s="7">
        <f>SUM(D37:D54)</f>
        <v>0</v>
      </c>
      <c r="E55" s="11"/>
    </row>
    <row r="56" spans="1:5">
      <c r="A56" s="18"/>
      <c r="B56" s="21"/>
      <c r="C56" s="21"/>
      <c r="D56" s="21"/>
      <c r="E56" s="11"/>
    </row>
    <row r="57" spans="1:5" ht="15.75" thickBot="1">
      <c r="A57" s="18" t="s">
        <v>54</v>
      </c>
      <c r="B57" s="22">
        <f>B55+B33</f>
        <v>205448656</v>
      </c>
      <c r="C57" s="23"/>
      <c r="D57" s="22">
        <f>D55+D33</f>
        <v>544767</v>
      </c>
      <c r="E57" s="11"/>
    </row>
    <row r="58" spans="1:5" ht="15.75" thickTop="1">
      <c r="A58" s="24"/>
      <c r="B58" s="5"/>
      <c r="C58" s="19"/>
      <c r="D58" s="5"/>
      <c r="E58" s="11"/>
    </row>
    <row r="59" spans="1:5">
      <c r="A59" s="12" t="s">
        <v>55</v>
      </c>
      <c r="B59" s="5"/>
      <c r="C59" s="19"/>
      <c r="D59" s="5"/>
      <c r="E59" s="11"/>
    </row>
    <row r="60" spans="1:5">
      <c r="A60" s="12"/>
      <c r="B60" s="5"/>
      <c r="C60" s="19"/>
      <c r="D60" s="5"/>
      <c r="E60" s="11"/>
    </row>
    <row r="61" spans="1:5">
      <c r="A61" s="18" t="s">
        <v>56</v>
      </c>
      <c r="B61" s="5"/>
      <c r="C61" s="19"/>
      <c r="D61" s="5"/>
      <c r="E61" s="11"/>
    </row>
    <row r="62" spans="1:5">
      <c r="A62" s="20" t="s">
        <v>57</v>
      </c>
      <c r="B62" s="4"/>
      <c r="C62" s="19"/>
      <c r="D62" s="4"/>
      <c r="E62" s="11"/>
    </row>
    <row r="63" spans="1:5">
      <c r="A63" s="20" t="s">
        <v>58</v>
      </c>
      <c r="B63" s="4"/>
      <c r="C63" s="19"/>
      <c r="D63" s="4"/>
      <c r="E63" s="11"/>
    </row>
    <row r="64" spans="1:5">
      <c r="A64" s="20" t="s">
        <v>59</v>
      </c>
      <c r="B64" s="4">
        <v>451767</v>
      </c>
      <c r="C64" s="19"/>
      <c r="D64" s="4"/>
      <c r="E64" s="11"/>
    </row>
    <row r="65" spans="1:5">
      <c r="A65" s="20" t="s">
        <v>60</v>
      </c>
      <c r="B65" s="4">
        <v>41854246</v>
      </c>
      <c r="C65" s="19"/>
      <c r="D65" s="4"/>
      <c r="E65" s="11"/>
    </row>
    <row r="66" spans="1:5">
      <c r="A66" s="20" t="s">
        <v>61</v>
      </c>
      <c r="B66" s="4"/>
      <c r="C66" s="19"/>
      <c r="D66" s="4"/>
      <c r="E66" s="11"/>
    </row>
    <row r="67" spans="1:5">
      <c r="A67" s="20" t="s">
        <v>62</v>
      </c>
      <c r="B67" s="4"/>
      <c r="C67" s="19"/>
      <c r="D67" s="4"/>
      <c r="E67" s="11"/>
    </row>
    <row r="68" spans="1:5">
      <c r="A68" s="20" t="s">
        <v>63</v>
      </c>
      <c r="B68" s="4"/>
      <c r="C68" s="19"/>
      <c r="D68" s="4"/>
      <c r="E68" s="11"/>
    </row>
    <row r="69" spans="1:5">
      <c r="A69" s="20" t="s">
        <v>64</v>
      </c>
      <c r="B69" s="4">
        <v>4441276</v>
      </c>
      <c r="C69" s="19"/>
      <c r="D69" s="4"/>
      <c r="E69" s="11"/>
    </row>
    <row r="70" spans="1:5">
      <c r="A70" s="20" t="s">
        <v>65</v>
      </c>
      <c r="B70" s="4">
        <v>201400</v>
      </c>
      <c r="C70" s="19"/>
      <c r="D70" s="4"/>
      <c r="E70" s="11"/>
    </row>
    <row r="71" spans="1:5">
      <c r="A71" s="20" t="s">
        <v>66</v>
      </c>
      <c r="B71" s="4">
        <v>127890675</v>
      </c>
      <c r="C71" s="19"/>
      <c r="D71" s="4"/>
      <c r="E71" s="11"/>
    </row>
    <row r="72" spans="1:5">
      <c r="A72" s="18" t="s">
        <v>67</v>
      </c>
      <c r="B72" s="4"/>
      <c r="C72" s="19"/>
      <c r="D72" s="4"/>
      <c r="E72" s="11"/>
    </row>
    <row r="73" spans="1:5">
      <c r="A73" s="18" t="s">
        <v>68</v>
      </c>
      <c r="B73" s="4"/>
      <c r="C73" s="19"/>
      <c r="D73" s="4"/>
      <c r="E73" s="11"/>
    </row>
    <row r="74" spans="1:5">
      <c r="A74" s="18" t="s">
        <v>69</v>
      </c>
      <c r="B74" s="4"/>
      <c r="C74" s="19"/>
      <c r="D74" s="4"/>
      <c r="E74" s="11"/>
    </row>
    <row r="75" spans="1:5">
      <c r="A75" s="18" t="s">
        <v>70</v>
      </c>
      <c r="B75" s="7">
        <f>SUM(B62:B74)</f>
        <v>174839364</v>
      </c>
      <c r="C75" s="8"/>
      <c r="D75" s="7">
        <f>SUM(D62:D74)</f>
        <v>0</v>
      </c>
      <c r="E75" s="11"/>
    </row>
    <row r="76" spans="1:5">
      <c r="A76" s="18"/>
      <c r="B76" s="5"/>
      <c r="C76" s="19"/>
      <c r="D76" s="5"/>
      <c r="E76" s="11"/>
    </row>
    <row r="77" spans="1:5">
      <c r="A77" s="18" t="s">
        <v>71</v>
      </c>
      <c r="B77" s="5"/>
      <c r="C77" s="19"/>
      <c r="D77" s="5"/>
      <c r="E77" s="11"/>
    </row>
    <row r="78" spans="1:5">
      <c r="A78" s="20" t="s">
        <v>57</v>
      </c>
      <c r="B78" s="4"/>
      <c r="C78" s="19"/>
      <c r="D78" s="4"/>
      <c r="E78" s="11"/>
    </row>
    <row r="79" spans="1:5">
      <c r="A79" s="20" t="s">
        <v>58</v>
      </c>
      <c r="B79" s="4">
        <v>73200363</v>
      </c>
      <c r="C79" s="19"/>
      <c r="D79" s="4"/>
      <c r="E79" s="11"/>
    </row>
    <row r="80" spans="1:5">
      <c r="A80" s="20" t="s">
        <v>59</v>
      </c>
      <c r="B80" s="4"/>
      <c r="C80" s="19"/>
      <c r="D80" s="4"/>
      <c r="E80" s="11"/>
    </row>
    <row r="81" spans="1:5">
      <c r="A81" s="20" t="s">
        <v>60</v>
      </c>
      <c r="B81" s="4"/>
      <c r="C81" s="19"/>
      <c r="D81" s="4">
        <v>5000</v>
      </c>
      <c r="E81" s="11"/>
    </row>
    <row r="82" spans="1:5">
      <c r="A82" s="20" t="s">
        <v>61</v>
      </c>
      <c r="B82" s="4"/>
      <c r="C82" s="19"/>
      <c r="D82" s="4"/>
      <c r="E82" s="11"/>
    </row>
    <row r="83" spans="1:5">
      <c r="A83" s="20" t="s">
        <v>62</v>
      </c>
      <c r="B83" s="4"/>
      <c r="C83" s="19"/>
      <c r="D83" s="4"/>
      <c r="E83" s="11"/>
    </row>
    <row r="84" spans="1:5">
      <c r="A84" s="20" t="s">
        <v>63</v>
      </c>
      <c r="B84" s="4"/>
      <c r="C84" s="19"/>
      <c r="D84" s="4"/>
      <c r="E84" s="11"/>
    </row>
    <row r="85" spans="1:5">
      <c r="A85" s="20" t="s">
        <v>66</v>
      </c>
      <c r="B85" s="4">
        <v>1779226</v>
      </c>
      <c r="C85" s="19"/>
      <c r="D85" s="4">
        <v>249681</v>
      </c>
      <c r="E85" s="11"/>
    </row>
    <row r="86" spans="1:5">
      <c r="A86" s="18" t="s">
        <v>67</v>
      </c>
      <c r="B86" s="4"/>
      <c r="C86" s="19"/>
      <c r="D86" s="4">
        <v>88235</v>
      </c>
      <c r="E86" s="11"/>
    </row>
    <row r="87" spans="1:5">
      <c r="A87" s="18" t="s">
        <v>68</v>
      </c>
      <c r="B87" s="4"/>
      <c r="C87" s="19"/>
      <c r="D87" s="4">
        <v>1520000</v>
      </c>
      <c r="E87" s="11"/>
    </row>
    <row r="88" spans="1:5">
      <c r="A88" s="18" t="s">
        <v>69</v>
      </c>
      <c r="B88" s="5"/>
      <c r="C88" s="19"/>
      <c r="D88" s="5"/>
      <c r="E88" s="11"/>
    </row>
    <row r="89" spans="1:5">
      <c r="A89" s="20" t="s">
        <v>72</v>
      </c>
      <c r="B89" s="4"/>
      <c r="C89" s="19"/>
      <c r="D89" s="4"/>
      <c r="E89" s="11"/>
    </row>
    <row r="90" spans="1:5">
      <c r="A90" s="20" t="s">
        <v>73</v>
      </c>
      <c r="B90" s="4"/>
      <c r="C90" s="19"/>
      <c r="D90" s="4"/>
      <c r="E90" s="11"/>
    </row>
    <row r="91" spans="1:5">
      <c r="A91" s="18" t="s">
        <v>74</v>
      </c>
      <c r="B91" s="4"/>
      <c r="C91" s="19"/>
      <c r="D91" s="4"/>
      <c r="E91" s="11"/>
    </row>
    <row r="92" spans="1:5">
      <c r="A92" s="18" t="s">
        <v>75</v>
      </c>
      <c r="B92" s="7">
        <f>SUM(B78:B91)</f>
        <v>74979589</v>
      </c>
      <c r="C92" s="8"/>
      <c r="D92" s="7">
        <f>SUM(D78:D91)</f>
        <v>1862916</v>
      </c>
      <c r="E92" s="11"/>
    </row>
    <row r="93" spans="1:5">
      <c r="A93" s="18"/>
      <c r="B93" s="21"/>
      <c r="C93" s="21"/>
      <c r="D93" s="21"/>
      <c r="E93" s="11"/>
    </row>
    <row r="94" spans="1:5">
      <c r="A94" s="18" t="s">
        <v>76</v>
      </c>
      <c r="B94" s="25">
        <f>B75+B92</f>
        <v>249818953</v>
      </c>
      <c r="C94" s="23"/>
      <c r="D94" s="25">
        <f>D75+D92</f>
        <v>1862916</v>
      </c>
      <c r="E94" s="11"/>
    </row>
    <row r="95" spans="1:5">
      <c r="A95" s="18"/>
      <c r="B95" s="5"/>
      <c r="C95" s="19"/>
      <c r="D95" s="5"/>
      <c r="E95" s="11"/>
    </row>
    <row r="96" spans="1:5">
      <c r="A96" s="18" t="s">
        <v>77</v>
      </c>
      <c r="B96" s="5"/>
      <c r="C96" s="19"/>
      <c r="D96" s="5"/>
      <c r="E96" s="11"/>
    </row>
    <row r="97" spans="1:5">
      <c r="A97" s="18" t="s">
        <v>78</v>
      </c>
      <c r="B97" s="4">
        <v>100000</v>
      </c>
      <c r="C97" s="19"/>
      <c r="D97" s="4">
        <v>100000</v>
      </c>
      <c r="E97" s="11"/>
    </row>
    <row r="98" spans="1:5">
      <c r="A98" s="18" t="s">
        <v>79</v>
      </c>
      <c r="B98" s="4"/>
      <c r="C98" s="19"/>
      <c r="D98" s="4"/>
      <c r="E98" s="11"/>
    </row>
    <row r="99" spans="1:5">
      <c r="A99" s="18" t="s">
        <v>80</v>
      </c>
      <c r="B99" s="4"/>
      <c r="C99" s="19"/>
      <c r="D99" s="4"/>
      <c r="E99" s="11"/>
    </row>
    <row r="100" spans="1:5">
      <c r="A100" s="18" t="s">
        <v>81</v>
      </c>
      <c r="B100" s="5"/>
      <c r="C100" s="19"/>
      <c r="D100" s="5"/>
      <c r="E100" s="11"/>
    </row>
    <row r="101" spans="1:5">
      <c r="A101" s="20" t="s">
        <v>82</v>
      </c>
      <c r="B101" s="4"/>
      <c r="C101" s="19"/>
      <c r="D101" s="4"/>
      <c r="E101" s="11"/>
    </row>
    <row r="102" spans="1:5">
      <c r="A102" s="20" t="s">
        <v>83</v>
      </c>
      <c r="B102" s="4"/>
      <c r="C102" s="19"/>
      <c r="D102" s="4"/>
      <c r="E102" s="11"/>
    </row>
    <row r="103" spans="1:5">
      <c r="A103" s="20" t="s">
        <v>81</v>
      </c>
      <c r="B103" s="4"/>
      <c r="C103" s="19"/>
      <c r="D103" s="4"/>
      <c r="E103" s="11"/>
    </row>
    <row r="104" spans="1:5">
      <c r="A104" s="20" t="s">
        <v>84</v>
      </c>
      <c r="B104" s="4"/>
      <c r="C104" s="19"/>
      <c r="D104" s="4"/>
      <c r="E104" s="11"/>
    </row>
    <row r="105" spans="1:5">
      <c r="A105" s="18" t="s">
        <v>85</v>
      </c>
      <c r="B105" s="4">
        <f>D106</f>
        <v>-1418149</v>
      </c>
      <c r="C105" s="26"/>
      <c r="D105" s="4"/>
      <c r="E105" s="11"/>
    </row>
    <row r="106" spans="1:5">
      <c r="A106" s="18" t="s">
        <v>86</v>
      </c>
      <c r="B106" s="4">
        <v>-43052148</v>
      </c>
      <c r="C106" s="19"/>
      <c r="D106" s="4">
        <v>-1418149</v>
      </c>
      <c r="E106" s="11"/>
    </row>
    <row r="107" spans="1:5" ht="18" customHeight="1">
      <c r="A107" s="18" t="s">
        <v>87</v>
      </c>
      <c r="B107" s="9">
        <f>SUM(B97:B106)</f>
        <v>-44370297</v>
      </c>
      <c r="C107" s="27"/>
      <c r="D107" s="9">
        <f>SUM(D97:D106)</f>
        <v>-1318149</v>
      </c>
      <c r="E107" s="11"/>
    </row>
    <row r="108" spans="1:5">
      <c r="A108" s="28" t="s">
        <v>88</v>
      </c>
      <c r="B108" s="4"/>
      <c r="C108" s="19"/>
      <c r="D108" s="4"/>
      <c r="E108" s="11"/>
    </row>
    <row r="109" spans="1:5">
      <c r="A109" s="18" t="s">
        <v>89</v>
      </c>
      <c r="B109" s="25">
        <f>SUM(B107:B108)</f>
        <v>-44370297</v>
      </c>
      <c r="C109" s="23"/>
      <c r="D109" s="25">
        <f>SUM(D107:D108)</f>
        <v>-1318149</v>
      </c>
      <c r="E109" s="11"/>
    </row>
    <row r="110" spans="1:5">
      <c r="A110" s="18"/>
      <c r="B110" s="29"/>
      <c r="C110" s="26"/>
      <c r="D110" s="29"/>
      <c r="E110" s="30"/>
    </row>
    <row r="111" spans="1:5" ht="15.75" thickBot="1">
      <c r="A111" s="31" t="s">
        <v>90</v>
      </c>
      <c r="B111" s="22">
        <f>B94+B109</f>
        <v>205448656</v>
      </c>
      <c r="C111" s="23"/>
      <c r="D111" s="22">
        <f>D94+D109</f>
        <v>544767</v>
      </c>
      <c r="E111" s="32"/>
    </row>
    <row r="112" spans="1:5" ht="15.75" thickTop="1">
      <c r="A112" s="33"/>
      <c r="B112" s="34"/>
      <c r="C112" s="34"/>
      <c r="D112" s="34"/>
      <c r="E112" s="34"/>
    </row>
    <row r="113" spans="1:5">
      <c r="A113" s="35" t="s">
        <v>91</v>
      </c>
      <c r="B113" s="36">
        <f>B57-B111</f>
        <v>0</v>
      </c>
      <c r="C113" s="35"/>
      <c r="D113" s="36">
        <f>D57-D111</f>
        <v>0</v>
      </c>
      <c r="E113" s="37"/>
    </row>
    <row r="114" spans="1:5">
      <c r="A114" s="37"/>
      <c r="B114" s="37"/>
      <c r="C114" s="37"/>
      <c r="D114" s="37"/>
      <c r="E114" s="37"/>
    </row>
    <row r="115" spans="1:5">
      <c r="A115" s="37"/>
      <c r="B115" s="37"/>
      <c r="C115" s="37"/>
      <c r="D115" s="37"/>
      <c r="E115" s="37"/>
    </row>
    <row r="116" spans="1:5" ht="30" customHeight="1">
      <c r="A116" s="38" t="s">
        <v>92</v>
      </c>
      <c r="B116" s="38"/>
      <c r="C116" s="38"/>
      <c r="D116" s="38"/>
      <c r="E116" s="37"/>
    </row>
    <row r="117" spans="1:5">
      <c r="A117" s="37"/>
      <c r="B117" s="37"/>
      <c r="C117" s="37"/>
      <c r="D117" s="37"/>
      <c r="E117" s="37"/>
    </row>
    <row r="118" spans="1:5">
      <c r="A118" s="37"/>
      <c r="B118" s="37"/>
      <c r="C118" s="37"/>
      <c r="D118" s="37"/>
      <c r="E118" s="37"/>
    </row>
    <row r="119" spans="1:5">
      <c r="A119" s="37"/>
      <c r="B119" s="37"/>
      <c r="C119" s="37"/>
      <c r="D119" s="37"/>
      <c r="E119" s="37"/>
    </row>
    <row r="120" spans="1:5">
      <c r="A120" s="37"/>
      <c r="B120" s="37"/>
      <c r="C120" s="37"/>
      <c r="D120" s="37"/>
      <c r="E120" s="37"/>
    </row>
    <row r="121" spans="1:5">
      <c r="A121" s="37"/>
      <c r="B121" s="37"/>
      <c r="C121" s="37"/>
      <c r="D121" s="37"/>
      <c r="E121" s="37"/>
    </row>
    <row r="122" spans="1:5">
      <c r="A122" s="37"/>
      <c r="B122" s="37"/>
      <c r="C122" s="37"/>
      <c r="D122" s="37"/>
      <c r="E122" s="37"/>
    </row>
    <row r="123" spans="1:5">
      <c r="A123" s="37"/>
      <c r="B123" s="34"/>
      <c r="C123" s="34"/>
      <c r="D123" s="34"/>
      <c r="E123" s="34"/>
    </row>
    <row r="124" spans="1:5">
      <c r="A124" s="37"/>
      <c r="B124" s="34"/>
      <c r="C124" s="34"/>
      <c r="D124" s="34"/>
      <c r="E124" s="34"/>
    </row>
    <row r="125" spans="1:5">
      <c r="A125" s="37"/>
      <c r="B125" s="34"/>
      <c r="C125" s="34"/>
      <c r="D125" s="34"/>
      <c r="E125" s="34"/>
    </row>
    <row r="126" spans="1:5">
      <c r="A126" s="37"/>
      <c r="B126" s="34"/>
      <c r="C126" s="34"/>
      <c r="D126" s="34"/>
      <c r="E126" s="34"/>
    </row>
    <row r="127" spans="1:5">
      <c r="A127" s="37"/>
      <c r="B127" s="34"/>
      <c r="C127" s="34"/>
      <c r="D127" s="34"/>
      <c r="E127" s="34"/>
    </row>
    <row r="128" spans="1:5">
      <c r="A128" s="37"/>
      <c r="B128" s="34"/>
      <c r="C128" s="34"/>
      <c r="D128" s="34"/>
      <c r="E128" s="34"/>
    </row>
  </sheetData>
  <mergeCells count="1">
    <mergeCell ref="A116:D1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5"/>
  <sheetViews>
    <sheetView topLeftCell="A31" workbookViewId="0">
      <selection activeCell="D42" sqref="D4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1" t="s">
        <v>93</v>
      </c>
      <c r="B5" s="40"/>
      <c r="C5" s="40"/>
      <c r="D5" s="40"/>
      <c r="E5" s="40"/>
      <c r="F5" s="40"/>
    </row>
    <row r="6" spans="1:6">
      <c r="A6" s="3"/>
      <c r="B6" s="41" t="s">
        <v>5</v>
      </c>
      <c r="C6" s="41"/>
      <c r="D6" s="41" t="s">
        <v>5</v>
      </c>
      <c r="E6" s="41"/>
      <c r="F6" s="40"/>
    </row>
    <row r="7" spans="1:6">
      <c r="A7" s="3"/>
      <c r="B7" s="41" t="s">
        <v>6</v>
      </c>
      <c r="C7" s="41"/>
      <c r="D7" s="41" t="s">
        <v>7</v>
      </c>
      <c r="E7" s="41"/>
      <c r="F7" s="40"/>
    </row>
    <row r="8" spans="1:6">
      <c r="A8" s="42"/>
      <c r="B8" s="3"/>
      <c r="C8" s="3"/>
      <c r="D8" s="3"/>
      <c r="E8" s="3"/>
      <c r="F8" s="40"/>
    </row>
    <row r="9" spans="1:6">
      <c r="A9" s="43" t="s">
        <v>94</v>
      </c>
      <c r="B9" s="44"/>
      <c r="C9" s="45"/>
      <c r="D9" s="44"/>
      <c r="E9" s="44"/>
      <c r="F9" s="46" t="s">
        <v>95</v>
      </c>
    </row>
    <row r="10" spans="1:6">
      <c r="A10" s="47" t="s">
        <v>96</v>
      </c>
      <c r="B10" s="48">
        <v>46078765</v>
      </c>
      <c r="C10" s="45"/>
      <c r="D10" s="48">
        <v>0</v>
      </c>
      <c r="E10" s="44"/>
      <c r="F10" s="49" t="s">
        <v>97</v>
      </c>
    </row>
    <row r="11" spans="1:6">
      <c r="A11" s="47" t="s">
        <v>98</v>
      </c>
      <c r="B11" s="48"/>
      <c r="C11" s="45"/>
      <c r="D11" s="48"/>
      <c r="E11" s="44"/>
      <c r="F11" s="49" t="s">
        <v>99</v>
      </c>
    </row>
    <row r="12" spans="1:6">
      <c r="A12" s="47" t="s">
        <v>100</v>
      </c>
      <c r="B12" s="48"/>
      <c r="C12" s="45"/>
      <c r="D12" s="48"/>
      <c r="E12" s="44"/>
      <c r="F12" s="49" t="s">
        <v>99</v>
      </c>
    </row>
    <row r="13" spans="1:6">
      <c r="A13" s="47" t="s">
        <v>101</v>
      </c>
      <c r="B13" s="48"/>
      <c r="C13" s="45"/>
      <c r="D13" s="48"/>
      <c r="E13" s="44"/>
      <c r="F13" s="49" t="s">
        <v>99</v>
      </c>
    </row>
    <row r="14" spans="1:6">
      <c r="A14" s="47" t="s">
        <v>102</v>
      </c>
      <c r="B14" s="48"/>
      <c r="C14" s="45"/>
      <c r="D14" s="48">
        <v>0</v>
      </c>
      <c r="E14" s="44"/>
      <c r="F14" s="49" t="s">
        <v>103</v>
      </c>
    </row>
    <row r="15" spans="1:6">
      <c r="A15" s="43" t="s">
        <v>104</v>
      </c>
      <c r="B15" s="48"/>
      <c r="C15" s="45"/>
      <c r="D15" s="48">
        <v>0</v>
      </c>
      <c r="E15" s="44"/>
      <c r="F15" s="40"/>
    </row>
    <row r="16" spans="1:6">
      <c r="A16" s="43" t="s">
        <v>105</v>
      </c>
      <c r="B16" s="48"/>
      <c r="C16" s="45"/>
      <c r="D16" s="48"/>
      <c r="E16" s="44"/>
      <c r="F16" s="40"/>
    </row>
    <row r="17" spans="1:6">
      <c r="A17" s="43" t="s">
        <v>106</v>
      </c>
      <c r="B17" s="48"/>
      <c r="C17" s="45"/>
      <c r="D17" s="48"/>
      <c r="E17" s="44"/>
      <c r="F17" s="40"/>
    </row>
    <row r="18" spans="1:6">
      <c r="A18" s="43" t="s">
        <v>107</v>
      </c>
      <c r="B18" s="44"/>
      <c r="C18" s="45"/>
      <c r="D18" s="44"/>
      <c r="E18" s="44"/>
      <c r="F18" s="40"/>
    </row>
    <row r="19" spans="1:6">
      <c r="A19" s="47" t="s">
        <v>107</v>
      </c>
      <c r="B19" s="48"/>
      <c r="C19" s="45"/>
      <c r="D19" s="48">
        <v>0</v>
      </c>
      <c r="E19" s="44"/>
      <c r="F19" s="40"/>
    </row>
    <row r="20" spans="1:6">
      <c r="A20" s="47" t="s">
        <v>108</v>
      </c>
      <c r="B20" s="48"/>
      <c r="C20" s="45"/>
      <c r="D20" s="48">
        <v>0</v>
      </c>
      <c r="E20" s="44"/>
      <c r="F20" s="40"/>
    </row>
    <row r="21" spans="1:6">
      <c r="A21" s="43" t="s">
        <v>109</v>
      </c>
      <c r="B21" s="44"/>
      <c r="C21" s="45"/>
      <c r="D21" s="44"/>
      <c r="E21" s="44"/>
      <c r="F21" s="40"/>
    </row>
    <row r="22" spans="1:6">
      <c r="A22" s="47" t="s">
        <v>110</v>
      </c>
      <c r="B22" s="48">
        <v>-54463110</v>
      </c>
      <c r="C22" s="45"/>
      <c r="D22" s="48">
        <v>-745274</v>
      </c>
      <c r="E22" s="44"/>
      <c r="F22" s="40"/>
    </row>
    <row r="23" spans="1:6">
      <c r="A23" s="47" t="s">
        <v>111</v>
      </c>
      <c r="B23" s="48">
        <v>-7150775</v>
      </c>
      <c r="C23" s="45"/>
      <c r="D23" s="48">
        <v>-74590</v>
      </c>
      <c r="E23" s="44"/>
      <c r="F23" s="40"/>
    </row>
    <row r="24" spans="1:6">
      <c r="A24" s="47" t="s">
        <v>112</v>
      </c>
      <c r="B24" s="48"/>
      <c r="C24" s="45"/>
      <c r="D24" s="48">
        <v>0</v>
      </c>
      <c r="E24" s="44"/>
      <c r="F24" s="40"/>
    </row>
    <row r="25" spans="1:6">
      <c r="A25" s="43" t="s">
        <v>113</v>
      </c>
      <c r="B25" s="48"/>
      <c r="C25" s="45"/>
      <c r="D25" s="48">
        <v>0</v>
      </c>
      <c r="E25" s="44"/>
      <c r="F25" s="40"/>
    </row>
    <row r="26" spans="1:6">
      <c r="A26" s="43" t="s">
        <v>114</v>
      </c>
      <c r="B26" s="48"/>
      <c r="C26" s="45"/>
      <c r="D26" s="48">
        <v>0</v>
      </c>
      <c r="E26" s="44"/>
      <c r="F26" s="40"/>
    </row>
    <row r="27" spans="1:6">
      <c r="A27" s="43" t="s">
        <v>115</v>
      </c>
      <c r="B27" s="48">
        <v>-27379864</v>
      </c>
      <c r="C27" s="45"/>
      <c r="D27" s="48">
        <v>-598285</v>
      </c>
      <c r="E27" s="44"/>
      <c r="F27" s="40"/>
    </row>
    <row r="28" spans="1:6">
      <c r="A28" s="43" t="s">
        <v>116</v>
      </c>
      <c r="B28" s="44"/>
      <c r="C28" s="45"/>
      <c r="D28" s="44"/>
      <c r="E28" s="44"/>
      <c r="F28" s="40"/>
    </row>
    <row r="29" spans="1:6" ht="15" customHeight="1">
      <c r="A29" s="47" t="s">
        <v>117</v>
      </c>
      <c r="B29" s="48"/>
      <c r="C29" s="45"/>
      <c r="D29" s="48">
        <v>0</v>
      </c>
      <c r="E29" s="44"/>
      <c r="F29" s="40"/>
    </row>
    <row r="30" spans="1:6" ht="15" customHeight="1">
      <c r="A30" s="47" t="s">
        <v>118</v>
      </c>
      <c r="B30" s="48"/>
      <c r="C30" s="45"/>
      <c r="D30" s="48">
        <v>0</v>
      </c>
      <c r="E30" s="44"/>
      <c r="F30" s="40"/>
    </row>
    <row r="31" spans="1:6" ht="15" customHeight="1">
      <c r="A31" s="47" t="s">
        <v>119</v>
      </c>
      <c r="B31" s="48"/>
      <c r="C31" s="45"/>
      <c r="D31" s="48">
        <v>0</v>
      </c>
      <c r="E31" s="44"/>
      <c r="F31" s="40"/>
    </row>
    <row r="32" spans="1:6" ht="15" customHeight="1">
      <c r="A32" s="47" t="s">
        <v>120</v>
      </c>
      <c r="B32" s="48"/>
      <c r="C32" s="45"/>
      <c r="D32" s="48">
        <v>0</v>
      </c>
      <c r="E32" s="44"/>
      <c r="F32" s="40"/>
    </row>
    <row r="33" spans="1:6" ht="15" customHeight="1">
      <c r="A33" s="47" t="s">
        <v>121</v>
      </c>
      <c r="B33" s="48"/>
      <c r="C33" s="45"/>
      <c r="D33" s="48">
        <v>0</v>
      </c>
      <c r="E33" s="44"/>
      <c r="F33" s="40"/>
    </row>
    <row r="34" spans="1:6" ht="15" customHeight="1">
      <c r="A34" s="47" t="s">
        <v>122</v>
      </c>
      <c r="B34" s="48">
        <v>130140</v>
      </c>
      <c r="C34" s="45"/>
      <c r="D34" s="48">
        <v>0</v>
      </c>
      <c r="E34" s="44"/>
      <c r="F34" s="40"/>
    </row>
    <row r="35" spans="1:6">
      <c r="A35" s="43" t="s">
        <v>123</v>
      </c>
      <c r="B35" s="48"/>
      <c r="C35" s="45"/>
      <c r="D35" s="48">
        <v>0</v>
      </c>
      <c r="E35" s="44"/>
      <c r="F35" s="40"/>
    </row>
    <row r="36" spans="1:6">
      <c r="A36" s="43" t="s">
        <v>124</v>
      </c>
      <c r="B36" s="44"/>
      <c r="C36" s="45"/>
      <c r="D36" s="44"/>
      <c r="E36" s="44"/>
      <c r="F36" s="40"/>
    </row>
    <row r="37" spans="1:6">
      <c r="A37" s="47" t="s">
        <v>125</v>
      </c>
      <c r="B37" s="48"/>
      <c r="C37" s="45"/>
      <c r="D37" s="48">
        <v>0</v>
      </c>
      <c r="E37" s="44"/>
      <c r="F37" s="40"/>
    </row>
    <row r="38" spans="1:6">
      <c r="A38" s="47" t="s">
        <v>126</v>
      </c>
      <c r="B38" s="48">
        <v>-267304</v>
      </c>
      <c r="C38" s="45"/>
      <c r="D38" s="48">
        <v>0</v>
      </c>
      <c r="E38" s="44"/>
      <c r="F38" s="40"/>
    </row>
    <row r="39" spans="1:6">
      <c r="A39" s="47" t="s">
        <v>127</v>
      </c>
      <c r="B39" s="48"/>
      <c r="C39" s="45"/>
      <c r="D39" s="48">
        <v>0</v>
      </c>
      <c r="E39" s="44"/>
      <c r="F39" s="40"/>
    </row>
    <row r="40" spans="1:6">
      <c r="A40" s="43" t="s">
        <v>128</v>
      </c>
      <c r="B40" s="48">
        <v>0</v>
      </c>
      <c r="C40" s="45"/>
      <c r="D40" s="48">
        <v>0</v>
      </c>
      <c r="E40" s="44"/>
      <c r="F40" s="40"/>
    </row>
    <row r="41" spans="1:6">
      <c r="A41" s="50" t="s">
        <v>129</v>
      </c>
      <c r="B41" s="48"/>
      <c r="C41" s="45"/>
      <c r="D41" s="48"/>
      <c r="E41" s="44"/>
      <c r="F41" s="40"/>
    </row>
    <row r="42" spans="1:6">
      <c r="A42" s="43" t="s">
        <v>130</v>
      </c>
      <c r="B42" s="51">
        <f>SUM(B10:B41)</f>
        <v>-43052148</v>
      </c>
      <c r="C42" s="52"/>
      <c r="D42" s="51">
        <v>-1418149</v>
      </c>
      <c r="E42" s="52"/>
      <c r="F42" s="40"/>
    </row>
    <row r="43" spans="1:6">
      <c r="A43" s="43" t="s">
        <v>131</v>
      </c>
      <c r="B43" s="52"/>
      <c r="C43" s="52"/>
      <c r="D43" s="52"/>
      <c r="E43" s="52"/>
      <c r="F43" s="40"/>
    </row>
    <row r="44" spans="1:6">
      <c r="A44" s="47" t="s">
        <v>132</v>
      </c>
      <c r="B44" s="48">
        <v>0</v>
      </c>
      <c r="C44" s="45"/>
      <c r="D44" s="48">
        <v>0</v>
      </c>
      <c r="E44" s="44"/>
      <c r="F44" s="40"/>
    </row>
    <row r="45" spans="1:6">
      <c r="A45" s="47" t="s">
        <v>133</v>
      </c>
      <c r="B45" s="48">
        <v>0</v>
      </c>
      <c r="C45" s="45"/>
      <c r="D45" s="48">
        <v>0</v>
      </c>
      <c r="E45" s="44"/>
      <c r="F45" s="40"/>
    </row>
    <row r="46" spans="1:6">
      <c r="A46" s="47" t="s">
        <v>134</v>
      </c>
      <c r="B46" s="48">
        <v>0</v>
      </c>
      <c r="C46" s="45"/>
      <c r="D46" s="48">
        <v>0</v>
      </c>
      <c r="E46" s="44"/>
      <c r="F46" s="40"/>
    </row>
    <row r="47" spans="1:6">
      <c r="A47" s="43" t="s">
        <v>135</v>
      </c>
      <c r="B47" s="51">
        <f>B42</f>
        <v>-43052148</v>
      </c>
      <c r="C47" s="52"/>
      <c r="D47" s="51">
        <v>-1418149</v>
      </c>
      <c r="E47" s="52"/>
      <c r="F47" s="40"/>
    </row>
    <row r="48" spans="1:6" ht="15.75" thickBot="1">
      <c r="A48" s="53"/>
      <c r="B48" s="54"/>
      <c r="C48" s="54"/>
      <c r="D48" s="54"/>
      <c r="E48" s="45"/>
      <c r="F48" s="40"/>
    </row>
    <row r="49" spans="1:6" ht="15.75" thickTop="1">
      <c r="A49" s="55" t="s">
        <v>136</v>
      </c>
      <c r="B49" s="56"/>
      <c r="C49" s="56"/>
      <c r="D49" s="56"/>
      <c r="E49" s="45"/>
      <c r="F49" s="40"/>
    </row>
    <row r="50" spans="1:6">
      <c r="A50" s="47" t="s">
        <v>137</v>
      </c>
      <c r="B50" s="57"/>
      <c r="C50" s="56"/>
      <c r="D50" s="57"/>
      <c r="E50" s="44"/>
      <c r="F50" s="40"/>
    </row>
    <row r="51" spans="1:6">
      <c r="A51" s="47" t="s">
        <v>138</v>
      </c>
      <c r="B51" s="57"/>
      <c r="C51" s="56"/>
      <c r="D51" s="57"/>
      <c r="E51" s="44"/>
      <c r="F51" s="40"/>
    </row>
    <row r="52" spans="1:6">
      <c r="A52" s="47" t="s">
        <v>139</v>
      </c>
      <c r="B52" s="57"/>
      <c r="C52" s="56"/>
      <c r="D52" s="57"/>
      <c r="E52" s="3"/>
      <c r="F52" s="40"/>
    </row>
    <row r="53" spans="1:6" ht="15" customHeight="1">
      <c r="A53" s="47" t="s">
        <v>140</v>
      </c>
      <c r="B53" s="57"/>
      <c r="C53" s="56"/>
      <c r="D53" s="57"/>
      <c r="E53" s="58"/>
      <c r="F53" s="58"/>
    </row>
    <row r="54" spans="1:6">
      <c r="A54" s="59" t="s">
        <v>141</v>
      </c>
      <c r="B54" s="57"/>
      <c r="C54" s="56"/>
      <c r="D54" s="57"/>
      <c r="E54" s="60"/>
      <c r="F54" s="58"/>
    </row>
    <row r="55" spans="1:6">
      <c r="A55" s="55" t="s">
        <v>142</v>
      </c>
      <c r="B55" s="61">
        <v>0</v>
      </c>
      <c r="C55" s="62"/>
      <c r="D55" s="61">
        <v>0</v>
      </c>
      <c r="E55" s="58"/>
      <c r="F55" s="58"/>
    </row>
    <row r="56" spans="1:6">
      <c r="A56" s="63"/>
      <c r="B56" s="64"/>
      <c r="C56" s="64"/>
      <c r="D56" s="64"/>
      <c r="E56" s="58"/>
      <c r="F56" s="58"/>
    </row>
    <row r="57" spans="1:6" ht="15.75" thickBot="1">
      <c r="A57" s="55" t="s">
        <v>143</v>
      </c>
      <c r="B57" s="65">
        <f>B47</f>
        <v>-43052148</v>
      </c>
      <c r="C57" s="66"/>
      <c r="D57" s="65">
        <v>-1418149</v>
      </c>
      <c r="E57" s="58"/>
      <c r="F57" s="58"/>
    </row>
    <row r="58" spans="1:6" ht="15.75" thickTop="1">
      <c r="A58" s="63"/>
      <c r="B58" s="64"/>
      <c r="C58" s="64"/>
      <c r="D58" s="64"/>
      <c r="E58" s="58"/>
      <c r="F58" s="58"/>
    </row>
    <row r="59" spans="1:6">
      <c r="A59" s="67" t="s">
        <v>144</v>
      </c>
      <c r="B59" s="64"/>
      <c r="C59" s="64"/>
      <c r="D59" s="64"/>
      <c r="E59" s="68"/>
      <c r="F59" s="68"/>
    </row>
    <row r="60" spans="1:6">
      <c r="A60" s="63" t="s">
        <v>145</v>
      </c>
      <c r="B60" s="48"/>
      <c r="C60" s="44"/>
      <c r="D60" s="48"/>
      <c r="E60" s="68"/>
      <c r="F60" s="68"/>
    </row>
    <row r="61" spans="1:6">
      <c r="A61" s="63" t="s">
        <v>146</v>
      </c>
      <c r="B61" s="48"/>
      <c r="C61" s="44"/>
      <c r="D61" s="48"/>
      <c r="E61" s="68"/>
      <c r="F61" s="68"/>
    </row>
    <row r="62" spans="1:6">
      <c r="A62" s="69"/>
      <c r="B62" s="68"/>
      <c r="C62" s="68"/>
      <c r="D62" s="68"/>
      <c r="E62" s="68"/>
      <c r="F62" s="68"/>
    </row>
    <row r="63" spans="1:6">
      <c r="A63" s="69"/>
      <c r="B63" s="68"/>
      <c r="C63" s="68"/>
      <c r="D63" s="68"/>
      <c r="E63" s="68"/>
      <c r="F63" s="68"/>
    </row>
    <row r="64" spans="1:6">
      <c r="A64" s="70" t="s">
        <v>147</v>
      </c>
      <c r="B64" s="68"/>
      <c r="C64" s="68"/>
      <c r="D64" s="68"/>
      <c r="E64" s="68"/>
      <c r="F64" s="68"/>
    </row>
    <row r="65" spans="1:6">
      <c r="A65" s="71"/>
      <c r="B65" s="72"/>
      <c r="C65" s="72"/>
      <c r="D65" s="72"/>
      <c r="E65" s="72"/>
      <c r="F65" s="72"/>
    </row>
  </sheetData>
  <pageMargins left="0" right="0" top="0" bottom="0" header="0.3" footer="0.3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9"/>
  <sheetViews>
    <sheetView workbookViewId="0">
      <selection sqref="A1:XFD1048576"/>
    </sheetView>
  </sheetViews>
  <sheetFormatPr defaultColWidth="9.140625" defaultRowHeight="15"/>
  <cols>
    <col min="1" max="1" width="102.85546875" style="74" customWidth="1"/>
    <col min="2" max="2" width="18.7109375" style="74" customWidth="1"/>
    <col min="3" max="3" width="2.7109375" style="75" customWidth="1"/>
    <col min="4" max="4" width="18.7109375" style="74" customWidth="1"/>
    <col min="5" max="5" width="10.5703125" style="74" customWidth="1"/>
    <col min="6" max="6" width="10.7109375" style="74" customWidth="1"/>
    <col min="7" max="7" width="10.140625" style="74" customWidth="1"/>
    <col min="8" max="8" width="10.7109375" style="74" customWidth="1"/>
    <col min="9" max="9" width="11.5703125" style="74" customWidth="1"/>
    <col min="10" max="10" width="11" style="74" customWidth="1"/>
    <col min="11" max="16384" width="9.140625" style="74"/>
  </cols>
  <sheetData>
    <row r="1" spans="1:4">
      <c r="A1" s="73" t="s">
        <v>0</v>
      </c>
    </row>
    <row r="2" spans="1:4">
      <c r="A2" s="76" t="s">
        <v>1</v>
      </c>
    </row>
    <row r="3" spans="1:4">
      <c r="A3" s="76" t="s">
        <v>2</v>
      </c>
    </row>
    <row r="4" spans="1:4">
      <c r="A4" s="76" t="s">
        <v>3</v>
      </c>
    </row>
    <row r="5" spans="1:4">
      <c r="A5" s="73" t="s">
        <v>148</v>
      </c>
    </row>
    <row r="6" spans="1:4">
      <c r="A6" s="73"/>
    </row>
    <row r="7" spans="1:4">
      <c r="A7" s="77"/>
      <c r="B7" s="78" t="s">
        <v>5</v>
      </c>
      <c r="C7" s="78"/>
      <c r="D7" s="78" t="s">
        <v>5</v>
      </c>
    </row>
    <row r="8" spans="1:4">
      <c r="A8" s="77"/>
      <c r="B8" s="78" t="s">
        <v>6</v>
      </c>
      <c r="C8" s="78"/>
      <c r="D8" s="78" t="s">
        <v>7</v>
      </c>
    </row>
    <row r="9" spans="1:4">
      <c r="A9" s="79"/>
      <c r="B9" s="80"/>
      <c r="C9" s="80"/>
      <c r="D9" s="80"/>
    </row>
    <row r="10" spans="1:4">
      <c r="A10" s="81" t="s">
        <v>149</v>
      </c>
      <c r="B10" s="82"/>
      <c r="C10" s="83"/>
      <c r="D10" s="82"/>
    </row>
    <row r="11" spans="1:4">
      <c r="A11" s="84" t="s">
        <v>150</v>
      </c>
      <c r="B11" s="85">
        <v>32856190</v>
      </c>
      <c r="C11" s="83"/>
      <c r="D11" s="85">
        <v>-1075233</v>
      </c>
    </row>
    <row r="12" spans="1:4">
      <c r="A12" s="84" t="s">
        <v>151</v>
      </c>
      <c r="B12" s="82"/>
      <c r="C12" s="83"/>
      <c r="D12" s="82"/>
    </row>
    <row r="13" spans="1:4">
      <c r="A13" s="84" t="s">
        <v>152</v>
      </c>
      <c r="B13" s="85">
        <v>-53447897</v>
      </c>
      <c r="C13" s="83"/>
      <c r="D13" s="82"/>
    </row>
    <row r="14" spans="1:4">
      <c r="A14" s="86" t="s">
        <v>153</v>
      </c>
      <c r="B14" s="82"/>
      <c r="C14" s="83"/>
      <c r="D14" s="82"/>
    </row>
    <row r="15" spans="1:4">
      <c r="A15" s="81" t="s">
        <v>154</v>
      </c>
      <c r="B15" s="82"/>
      <c r="C15" s="83"/>
      <c r="D15" s="82"/>
    </row>
    <row r="16" spans="1:4">
      <c r="A16" s="84" t="s">
        <v>155</v>
      </c>
      <c r="B16" s="82"/>
      <c r="C16" s="83"/>
      <c r="D16" s="82"/>
    </row>
    <row r="17" spans="1:4">
      <c r="A17" s="86" t="s">
        <v>156</v>
      </c>
      <c r="B17" s="82"/>
      <c r="C17" s="83"/>
      <c r="D17" s="82"/>
    </row>
    <row r="18" spans="1:4">
      <c r="A18" s="81" t="s">
        <v>157</v>
      </c>
      <c r="B18" s="87">
        <f>SUM(B11:B17)</f>
        <v>-20591707</v>
      </c>
      <c r="C18" s="83"/>
      <c r="D18" s="87">
        <f>SUM(D11:D17)</f>
        <v>-1075233</v>
      </c>
    </row>
    <row r="19" spans="1:4">
      <c r="A19" s="86"/>
      <c r="B19" s="82"/>
      <c r="C19" s="83"/>
      <c r="D19" s="82"/>
    </row>
    <row r="20" spans="1:4">
      <c r="A20" s="81" t="s">
        <v>158</v>
      </c>
      <c r="B20" s="82"/>
      <c r="C20" s="83"/>
      <c r="D20" s="82"/>
    </row>
    <row r="21" spans="1:4">
      <c r="A21" s="86" t="s">
        <v>159</v>
      </c>
      <c r="B21" s="85">
        <v>-174202961</v>
      </c>
      <c r="C21" s="83"/>
      <c r="D21" s="82"/>
    </row>
    <row r="22" spans="1:4">
      <c r="A22" s="86" t="s">
        <v>160</v>
      </c>
      <c r="B22" s="82"/>
      <c r="C22" s="83"/>
      <c r="D22" s="82"/>
    </row>
    <row r="23" spans="1:4">
      <c r="A23" s="86" t="s">
        <v>161</v>
      </c>
      <c r="B23" s="82"/>
      <c r="C23" s="83"/>
      <c r="D23" s="82"/>
    </row>
    <row r="24" spans="1:4">
      <c r="A24" s="86" t="s">
        <v>162</v>
      </c>
      <c r="B24" s="82"/>
      <c r="C24" s="83"/>
      <c r="D24" s="82"/>
    </row>
    <row r="25" spans="1:4">
      <c r="A25" s="86" t="s">
        <v>163</v>
      </c>
      <c r="B25" s="82"/>
      <c r="C25" s="83"/>
      <c r="D25" s="82"/>
    </row>
    <row r="26" spans="1:4">
      <c r="A26" s="86" t="s">
        <v>164</v>
      </c>
      <c r="B26" s="82"/>
      <c r="C26" s="83"/>
      <c r="D26" s="82"/>
    </row>
    <row r="27" spans="1:4">
      <c r="A27" s="86" t="s">
        <v>165</v>
      </c>
      <c r="B27" s="82"/>
      <c r="C27" s="83"/>
      <c r="D27" s="82"/>
    </row>
    <row r="28" spans="1:4">
      <c r="A28" s="86" t="s">
        <v>153</v>
      </c>
      <c r="B28" s="82"/>
      <c r="C28" s="83"/>
      <c r="D28" s="82"/>
    </row>
    <row r="29" spans="1:4">
      <c r="A29" s="81" t="s">
        <v>166</v>
      </c>
      <c r="B29" s="87">
        <f>SUM(B21:B28)</f>
        <v>-174202961</v>
      </c>
      <c r="C29" s="83"/>
      <c r="D29" s="87">
        <f>SUM(D21:D28)</f>
        <v>0</v>
      </c>
    </row>
    <row r="30" spans="1:4">
      <c r="A30" s="88"/>
      <c r="B30" s="82"/>
      <c r="C30" s="83"/>
      <c r="D30" s="82"/>
    </row>
    <row r="31" spans="1:4">
      <c r="A31" s="81" t="s">
        <v>167</v>
      </c>
      <c r="B31" s="82"/>
      <c r="C31" s="83"/>
      <c r="D31" s="82"/>
    </row>
    <row r="32" spans="1:4">
      <c r="A32" s="86" t="s">
        <v>168</v>
      </c>
      <c r="B32" s="82"/>
      <c r="C32" s="83"/>
      <c r="D32" s="82"/>
    </row>
    <row r="33" spans="1:4">
      <c r="A33" s="86" t="s">
        <v>169</v>
      </c>
      <c r="B33" s="82"/>
      <c r="C33" s="83"/>
      <c r="D33" s="82"/>
    </row>
    <row r="34" spans="1:4">
      <c r="A34" s="86" t="s">
        <v>170</v>
      </c>
      <c r="B34" s="85">
        <v>131632238</v>
      </c>
      <c r="C34" s="83"/>
      <c r="D34" s="85">
        <v>1520000</v>
      </c>
    </row>
    <row r="35" spans="1:4">
      <c r="A35" s="86" t="s">
        <v>171</v>
      </c>
      <c r="B35" s="85">
        <v>126370675</v>
      </c>
      <c r="C35" s="83"/>
      <c r="D35" s="82"/>
    </row>
    <row r="36" spans="1:4">
      <c r="A36" s="86" t="s">
        <v>172</v>
      </c>
      <c r="B36" s="82"/>
      <c r="C36" s="83"/>
      <c r="D36" s="82"/>
    </row>
    <row r="37" spans="1:4">
      <c r="A37" s="86" t="s">
        <v>173</v>
      </c>
      <c r="B37" s="82"/>
      <c r="C37" s="83"/>
      <c r="D37" s="82"/>
    </row>
    <row r="38" spans="1:4">
      <c r="A38" s="86" t="s">
        <v>174</v>
      </c>
      <c r="B38" s="82"/>
      <c r="C38" s="83"/>
      <c r="D38" s="82"/>
    </row>
    <row r="39" spans="1:4">
      <c r="A39" s="86" t="s">
        <v>175</v>
      </c>
      <c r="B39" s="85">
        <v>-58431875</v>
      </c>
      <c r="C39" s="83"/>
      <c r="D39" s="82"/>
    </row>
    <row r="40" spans="1:4">
      <c r="A40" s="86" t="s">
        <v>176</v>
      </c>
      <c r="B40" s="85">
        <v>1779226</v>
      </c>
      <c r="C40" s="83"/>
      <c r="D40" s="82"/>
    </row>
    <row r="41" spans="1:4">
      <c r="A41" s="86" t="s">
        <v>153</v>
      </c>
      <c r="B41" s="82"/>
      <c r="C41" s="83"/>
      <c r="D41" s="82"/>
    </row>
    <row r="42" spans="1:4">
      <c r="A42" s="81" t="s">
        <v>177</v>
      </c>
      <c r="B42" s="87">
        <f>SUM(B32:B41)</f>
        <v>201350264</v>
      </c>
      <c r="C42" s="83"/>
      <c r="D42" s="87">
        <f>SUM(D32:D41)</f>
        <v>1520000</v>
      </c>
    </row>
    <row r="43" spans="1:4">
      <c r="A43" s="88"/>
      <c r="B43" s="82"/>
      <c r="C43" s="83"/>
      <c r="D43" s="82"/>
    </row>
    <row r="44" spans="1:4">
      <c r="A44" s="81" t="s">
        <v>178</v>
      </c>
      <c r="B44" s="89">
        <f>B18+B29+B42</f>
        <v>6555596</v>
      </c>
      <c r="C44" s="83"/>
      <c r="D44" s="89">
        <f>D18+D29+D42</f>
        <v>444767</v>
      </c>
    </row>
    <row r="45" spans="1:4">
      <c r="A45" s="90" t="s">
        <v>179</v>
      </c>
      <c r="B45" s="82">
        <f>D47</f>
        <v>444767</v>
      </c>
      <c r="C45" s="83"/>
      <c r="D45" s="82">
        <v>0</v>
      </c>
    </row>
    <row r="46" spans="1:4">
      <c r="A46" s="90" t="s">
        <v>180</v>
      </c>
      <c r="B46" s="82"/>
      <c r="C46" s="83"/>
      <c r="D46" s="82"/>
    </row>
    <row r="47" spans="1:4" ht="15.75" thickBot="1">
      <c r="A47" s="91" t="s">
        <v>181</v>
      </c>
      <c r="B47" s="92">
        <f>B44+B45+B46</f>
        <v>7000363</v>
      </c>
      <c r="C47" s="93"/>
      <c r="D47" s="92">
        <f>D44+D45+D46</f>
        <v>444767</v>
      </c>
    </row>
    <row r="48" spans="1:4" ht="15.75" thickTop="1">
      <c r="A48" s="94"/>
    </row>
    <row r="49" spans="1:2">
      <c r="A49" s="94"/>
      <c r="B49" s="82">
        <f>B47-[2]PPF!$B$11</f>
        <v>0</v>
      </c>
    </row>
  </sheetData>
  <mergeCells count="1"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1"/>
  <sheetViews>
    <sheetView tabSelected="1" workbookViewId="0">
      <selection activeCell="A7" sqref="A7"/>
    </sheetView>
  </sheetViews>
  <sheetFormatPr defaultColWidth="9.140625" defaultRowHeight="15"/>
  <cols>
    <col min="1" max="1" width="78.7109375" style="95" customWidth="1"/>
    <col min="2" max="11" width="15.7109375" style="95" customWidth="1"/>
    <col min="12" max="16384" width="9.140625" style="95"/>
  </cols>
  <sheetData>
    <row r="1" spans="1:12">
      <c r="A1" s="1" t="s">
        <v>0</v>
      </c>
    </row>
    <row r="2" spans="1:12">
      <c r="A2" s="2" t="s">
        <v>1</v>
      </c>
    </row>
    <row r="3" spans="1:12">
      <c r="A3" s="2" t="s">
        <v>2</v>
      </c>
    </row>
    <row r="4" spans="1:12">
      <c r="A4" s="2" t="s">
        <v>3</v>
      </c>
    </row>
    <row r="5" spans="1:12">
      <c r="A5" s="1" t="s">
        <v>182</v>
      </c>
    </row>
    <row r="6" spans="1:12">
      <c r="A6" s="96"/>
    </row>
    <row r="7" spans="1:12" ht="72">
      <c r="B7" s="97" t="s">
        <v>183</v>
      </c>
      <c r="C7" s="97" t="s">
        <v>79</v>
      </c>
      <c r="D7" s="97" t="s">
        <v>80</v>
      </c>
      <c r="E7" s="97" t="s">
        <v>81</v>
      </c>
      <c r="F7" s="97" t="s">
        <v>84</v>
      </c>
      <c r="G7" s="97" t="s">
        <v>184</v>
      </c>
      <c r="H7" s="97" t="s">
        <v>185</v>
      </c>
      <c r="I7" s="97" t="s">
        <v>186</v>
      </c>
      <c r="J7" s="97" t="s">
        <v>88</v>
      </c>
      <c r="K7" s="97" t="s">
        <v>186</v>
      </c>
      <c r="L7" s="98"/>
    </row>
    <row r="8" spans="1:12">
      <c r="A8" s="99"/>
      <c r="B8" s="98"/>
      <c r="C8" s="100"/>
      <c r="D8" s="100"/>
      <c r="E8" s="101"/>
      <c r="F8" s="101"/>
      <c r="G8" s="101"/>
      <c r="H8" s="102"/>
      <c r="I8" s="102"/>
      <c r="J8" s="102"/>
      <c r="K8" s="100"/>
      <c r="L8" s="100"/>
    </row>
    <row r="9" spans="1:12">
      <c r="A9" s="103"/>
      <c r="B9" s="104"/>
      <c r="C9" s="104"/>
      <c r="D9" s="104"/>
      <c r="E9" s="105"/>
      <c r="F9" s="105"/>
      <c r="G9" s="105"/>
      <c r="H9" s="106"/>
      <c r="I9" s="106"/>
      <c r="J9" s="106"/>
      <c r="K9" s="106"/>
      <c r="L9" s="100"/>
    </row>
    <row r="10" spans="1:12" ht="15.75" thickBot="1">
      <c r="A10" s="107" t="s">
        <v>187</v>
      </c>
      <c r="B10" s="108"/>
      <c r="C10" s="108"/>
      <c r="D10" s="108"/>
      <c r="E10" s="108"/>
      <c r="F10" s="108"/>
      <c r="G10" s="108"/>
      <c r="H10" s="108"/>
      <c r="I10" s="108">
        <f>SUM(B10:H10)</f>
        <v>0</v>
      </c>
      <c r="J10" s="108"/>
      <c r="K10" s="108">
        <f>SUM(I10:J10)</f>
        <v>0</v>
      </c>
      <c r="L10" s="100"/>
    </row>
    <row r="11" spans="1:12" ht="15.75" thickTop="1">
      <c r="A11" s="109" t="s">
        <v>188</v>
      </c>
      <c r="B11" s="104"/>
      <c r="C11" s="104"/>
      <c r="D11" s="104"/>
      <c r="E11" s="104"/>
      <c r="F11" s="104"/>
      <c r="G11" s="104"/>
      <c r="H11" s="106"/>
      <c r="I11" s="106">
        <f>SUM(B11:H11)</f>
        <v>0</v>
      </c>
      <c r="J11" s="110"/>
      <c r="K11" s="104">
        <f>SUM(I11:J11)</f>
        <v>0</v>
      </c>
      <c r="L11" s="100"/>
    </row>
    <row r="12" spans="1:12">
      <c r="A12" s="107" t="s">
        <v>189</v>
      </c>
      <c r="B12" s="111">
        <f>SUM(B10:B11)</f>
        <v>0</v>
      </c>
      <c r="C12" s="111">
        <f t="shared" ref="C12:J12" si="0">SUM(C10:C11)</f>
        <v>0</v>
      </c>
      <c r="D12" s="111">
        <f t="shared" si="0"/>
        <v>0</v>
      </c>
      <c r="E12" s="111">
        <f t="shared" si="0"/>
        <v>0</v>
      </c>
      <c r="F12" s="111">
        <f t="shared" si="0"/>
        <v>0</v>
      </c>
      <c r="G12" s="111">
        <f t="shared" si="0"/>
        <v>0</v>
      </c>
      <c r="H12" s="111">
        <f t="shared" si="0"/>
        <v>0</v>
      </c>
      <c r="I12" s="111">
        <f>SUM(B12:H12)</f>
        <v>0</v>
      </c>
      <c r="J12" s="111">
        <f t="shared" si="0"/>
        <v>0</v>
      </c>
      <c r="K12" s="111">
        <f>SUM(I12:J12)</f>
        <v>0</v>
      </c>
      <c r="L12" s="100"/>
    </row>
    <row r="13" spans="1:12">
      <c r="A13" s="112" t="s">
        <v>190</v>
      </c>
      <c r="B13" s="104"/>
      <c r="C13" s="104"/>
      <c r="D13" s="104"/>
      <c r="E13" s="104"/>
      <c r="F13" s="104"/>
      <c r="G13" s="104"/>
      <c r="H13" s="64"/>
      <c r="I13" s="64">
        <f t="shared" ref="I13:I37" si="1">SUM(B13:H13)</f>
        <v>0</v>
      </c>
      <c r="J13" s="64"/>
      <c r="K13" s="104">
        <f t="shared" ref="K13:K37" si="2">SUM(I13:J13)</f>
        <v>0</v>
      </c>
      <c r="L13" s="100"/>
    </row>
    <row r="14" spans="1:12">
      <c r="A14" s="113" t="s">
        <v>185</v>
      </c>
      <c r="B14" s="106"/>
      <c r="C14" s="106"/>
      <c r="D14" s="106"/>
      <c r="E14" s="106"/>
      <c r="F14" s="106"/>
      <c r="G14" s="64"/>
      <c r="H14" s="114">
        <v>-1418149</v>
      </c>
      <c r="I14" s="64">
        <f t="shared" si="1"/>
        <v>-1418149</v>
      </c>
      <c r="J14" s="114"/>
      <c r="K14" s="64">
        <f t="shared" si="2"/>
        <v>-1418149</v>
      </c>
      <c r="L14" s="100"/>
    </row>
    <row r="15" spans="1:12">
      <c r="A15" s="113" t="s">
        <v>191</v>
      </c>
      <c r="B15" s="106"/>
      <c r="C15" s="106"/>
      <c r="D15" s="106"/>
      <c r="E15" s="106"/>
      <c r="F15" s="106"/>
      <c r="G15" s="64"/>
      <c r="H15" s="114"/>
      <c r="I15" s="64">
        <f t="shared" si="1"/>
        <v>0</v>
      </c>
      <c r="J15" s="114"/>
      <c r="K15" s="64">
        <f t="shared" si="2"/>
        <v>0</v>
      </c>
      <c r="L15" s="100"/>
    </row>
    <row r="16" spans="1:12">
      <c r="A16" s="113" t="s">
        <v>192</v>
      </c>
      <c r="B16" s="106"/>
      <c r="C16" s="106"/>
      <c r="D16" s="106"/>
      <c r="E16" s="106"/>
      <c r="F16" s="106"/>
      <c r="G16" s="64"/>
      <c r="H16" s="64"/>
      <c r="I16" s="64">
        <f t="shared" si="1"/>
        <v>0</v>
      </c>
      <c r="J16" s="64"/>
      <c r="K16" s="64">
        <f t="shared" si="2"/>
        <v>0</v>
      </c>
      <c r="L16" s="100"/>
    </row>
    <row r="17" spans="1:12">
      <c r="A17" s="112" t="s">
        <v>193</v>
      </c>
      <c r="B17" s="115">
        <f>SUM(B13:B16)</f>
        <v>0</v>
      </c>
      <c r="C17" s="115">
        <f t="shared" ref="C17:J17" si="3">SUM(C13:C16)</f>
        <v>0</v>
      </c>
      <c r="D17" s="115">
        <f t="shared" si="3"/>
        <v>0</v>
      </c>
      <c r="E17" s="115">
        <f t="shared" si="3"/>
        <v>0</v>
      </c>
      <c r="F17" s="115">
        <f t="shared" si="3"/>
        <v>0</v>
      </c>
      <c r="G17" s="115">
        <f t="shared" si="3"/>
        <v>0</v>
      </c>
      <c r="H17" s="116">
        <f>SUM(H13:H16)</f>
        <v>-1418149</v>
      </c>
      <c r="I17" s="115">
        <f t="shared" si="1"/>
        <v>-1418149</v>
      </c>
      <c r="J17" s="116">
        <f t="shared" si="3"/>
        <v>0</v>
      </c>
      <c r="K17" s="115">
        <f t="shared" si="2"/>
        <v>-1418149</v>
      </c>
      <c r="L17" s="100"/>
    </row>
    <row r="18" spans="1:12">
      <c r="A18" s="112" t="s">
        <v>194</v>
      </c>
      <c r="B18" s="106"/>
      <c r="C18" s="106"/>
      <c r="D18" s="106"/>
      <c r="E18" s="106"/>
      <c r="F18" s="106"/>
      <c r="G18" s="64"/>
      <c r="H18" s="64"/>
      <c r="I18" s="64">
        <f t="shared" si="1"/>
        <v>0</v>
      </c>
      <c r="J18" s="64"/>
      <c r="K18" s="64">
        <f t="shared" si="2"/>
        <v>0</v>
      </c>
      <c r="L18" s="100"/>
    </row>
    <row r="19" spans="1:12">
      <c r="A19" s="117" t="s">
        <v>195</v>
      </c>
      <c r="B19" s="64">
        <v>100000</v>
      </c>
      <c r="C19" s="106"/>
      <c r="D19" s="106"/>
      <c r="E19" s="106"/>
      <c r="F19" s="106"/>
      <c r="G19" s="64"/>
      <c r="H19" s="64"/>
      <c r="I19" s="64">
        <f t="shared" si="1"/>
        <v>100000</v>
      </c>
      <c r="J19" s="64"/>
      <c r="K19" s="64">
        <f t="shared" si="2"/>
        <v>100000</v>
      </c>
      <c r="L19" s="100"/>
    </row>
    <row r="20" spans="1:12">
      <c r="A20" s="117" t="s">
        <v>196</v>
      </c>
      <c r="B20" s="106"/>
      <c r="C20" s="106"/>
      <c r="D20" s="106"/>
      <c r="E20" s="106"/>
      <c r="F20" s="106"/>
      <c r="G20" s="64"/>
      <c r="H20" s="64"/>
      <c r="I20" s="64">
        <f t="shared" si="1"/>
        <v>0</v>
      </c>
      <c r="J20" s="64"/>
      <c r="K20" s="64">
        <f t="shared" si="2"/>
        <v>0</v>
      </c>
      <c r="L20" s="100"/>
    </row>
    <row r="21" spans="1:12">
      <c r="A21" s="118" t="s">
        <v>197</v>
      </c>
      <c r="B21" s="106"/>
      <c r="C21" s="106"/>
      <c r="D21" s="106"/>
      <c r="E21" s="119"/>
      <c r="F21" s="119"/>
      <c r="G21" s="64"/>
      <c r="H21" s="64"/>
      <c r="I21" s="64">
        <f t="shared" si="1"/>
        <v>0</v>
      </c>
      <c r="J21" s="64"/>
      <c r="K21" s="64">
        <f t="shared" si="2"/>
        <v>0</v>
      </c>
      <c r="L21" s="100"/>
    </row>
    <row r="22" spans="1:12">
      <c r="A22" s="112" t="s">
        <v>198</v>
      </c>
      <c r="B22" s="111">
        <f>SUM(B19:B21)</f>
        <v>100000</v>
      </c>
      <c r="C22" s="111">
        <f t="shared" ref="C22:J22" si="4">SUM(C19:C21)</f>
        <v>0</v>
      </c>
      <c r="D22" s="111">
        <f t="shared" si="4"/>
        <v>0</v>
      </c>
      <c r="E22" s="111">
        <f t="shared" si="4"/>
        <v>0</v>
      </c>
      <c r="F22" s="111">
        <f t="shared" si="4"/>
        <v>0</v>
      </c>
      <c r="G22" s="111">
        <f t="shared" si="4"/>
        <v>0</v>
      </c>
      <c r="H22" s="111">
        <f t="shared" si="4"/>
        <v>0</v>
      </c>
      <c r="I22" s="115">
        <f t="shared" si="1"/>
        <v>100000</v>
      </c>
      <c r="J22" s="111">
        <f t="shared" si="4"/>
        <v>0</v>
      </c>
      <c r="K22" s="111">
        <f t="shared" si="2"/>
        <v>100000</v>
      </c>
      <c r="L22" s="100"/>
    </row>
    <row r="23" spans="1:12">
      <c r="A23" s="112"/>
      <c r="B23" s="104"/>
      <c r="C23" s="105"/>
      <c r="D23" s="104"/>
      <c r="E23" s="105"/>
      <c r="F23" s="105"/>
      <c r="G23" s="105"/>
      <c r="H23" s="64"/>
      <c r="I23" s="64"/>
      <c r="J23" s="64"/>
      <c r="K23" s="105"/>
      <c r="L23" s="100"/>
    </row>
    <row r="24" spans="1:12" ht="15.75" thickBot="1">
      <c r="A24" s="112" t="s">
        <v>199</v>
      </c>
      <c r="B24" s="120">
        <f>B12+B17+B22</f>
        <v>100000</v>
      </c>
      <c r="C24" s="120">
        <f t="shared" ref="C24:J24" si="5">C12+C17+C22</f>
        <v>0</v>
      </c>
      <c r="D24" s="120">
        <f t="shared" si="5"/>
        <v>0</v>
      </c>
      <c r="E24" s="120">
        <f t="shared" si="5"/>
        <v>0</v>
      </c>
      <c r="F24" s="120">
        <f t="shared" si="5"/>
        <v>0</v>
      </c>
      <c r="G24" s="120">
        <f t="shared" si="5"/>
        <v>0</v>
      </c>
      <c r="H24" s="120">
        <f t="shared" si="5"/>
        <v>-1418149</v>
      </c>
      <c r="I24" s="120">
        <f t="shared" si="1"/>
        <v>-1318149</v>
      </c>
      <c r="J24" s="120">
        <f t="shared" si="5"/>
        <v>0</v>
      </c>
      <c r="K24" s="120">
        <f t="shared" si="2"/>
        <v>-1318149</v>
      </c>
      <c r="L24" s="100"/>
    </row>
    <row r="25" spans="1:12" ht="15.75" thickTop="1">
      <c r="A25" s="121"/>
      <c r="B25" s="104"/>
      <c r="C25" s="104"/>
      <c r="D25" s="104"/>
      <c r="E25" s="104"/>
      <c r="F25" s="104"/>
      <c r="G25" s="104"/>
      <c r="H25" s="64"/>
      <c r="I25" s="64">
        <f t="shared" si="1"/>
        <v>0</v>
      </c>
      <c r="J25" s="64"/>
      <c r="K25" s="104">
        <f t="shared" si="2"/>
        <v>0</v>
      </c>
      <c r="L25" s="100"/>
    </row>
    <row r="26" spans="1:12">
      <c r="A26" s="112" t="s">
        <v>190</v>
      </c>
      <c r="B26" s="106"/>
      <c r="C26" s="106"/>
      <c r="D26" s="106"/>
      <c r="E26" s="106"/>
      <c r="F26" s="106"/>
      <c r="G26" s="64"/>
      <c r="H26" s="64"/>
      <c r="I26" s="64">
        <f t="shared" si="1"/>
        <v>0</v>
      </c>
      <c r="J26" s="64"/>
      <c r="K26" s="64">
        <f t="shared" si="2"/>
        <v>0</v>
      </c>
      <c r="L26" s="100"/>
    </row>
    <row r="27" spans="1:12">
      <c r="A27" s="113" t="s">
        <v>185</v>
      </c>
      <c r="B27" s="106"/>
      <c r="C27" s="106"/>
      <c r="D27" s="106"/>
      <c r="E27" s="106"/>
      <c r="F27" s="106"/>
      <c r="G27" s="64"/>
      <c r="H27" s="114">
        <v>-43052148</v>
      </c>
      <c r="I27" s="64">
        <f t="shared" si="1"/>
        <v>-43052148</v>
      </c>
      <c r="J27" s="114"/>
      <c r="K27" s="64">
        <f t="shared" si="2"/>
        <v>-43052148</v>
      </c>
      <c r="L27" s="100"/>
    </row>
    <row r="28" spans="1:12">
      <c r="A28" s="113" t="s">
        <v>191</v>
      </c>
      <c r="B28" s="106"/>
      <c r="C28" s="106"/>
      <c r="D28" s="106"/>
      <c r="E28" s="106"/>
      <c r="F28" s="106"/>
      <c r="G28" s="64"/>
      <c r="H28" s="114"/>
      <c r="I28" s="64">
        <f t="shared" si="1"/>
        <v>0</v>
      </c>
      <c r="J28" s="114"/>
      <c r="K28" s="64">
        <f t="shared" si="2"/>
        <v>0</v>
      </c>
      <c r="L28" s="100"/>
    </row>
    <row r="29" spans="1:12">
      <c r="A29" s="113" t="s">
        <v>192</v>
      </c>
      <c r="B29" s="106"/>
      <c r="C29" s="106"/>
      <c r="D29" s="106"/>
      <c r="E29" s="106"/>
      <c r="F29" s="106"/>
      <c r="G29" s="64"/>
      <c r="H29" s="64"/>
      <c r="I29" s="64">
        <f t="shared" si="1"/>
        <v>0</v>
      </c>
      <c r="J29" s="64"/>
      <c r="K29" s="64">
        <f t="shared" si="2"/>
        <v>0</v>
      </c>
      <c r="L29" s="100"/>
    </row>
    <row r="30" spans="1:12">
      <c r="A30" s="112" t="s">
        <v>193</v>
      </c>
      <c r="B30" s="115">
        <f>SUM(B27:B29)</f>
        <v>0</v>
      </c>
      <c r="C30" s="115">
        <f t="shared" ref="C30:J30" si="6">SUM(C27:C29)</f>
        <v>0</v>
      </c>
      <c r="D30" s="115">
        <f t="shared" si="6"/>
        <v>0</v>
      </c>
      <c r="E30" s="115">
        <f t="shared" si="6"/>
        <v>0</v>
      </c>
      <c r="F30" s="115">
        <f t="shared" si="6"/>
        <v>0</v>
      </c>
      <c r="G30" s="115">
        <f t="shared" si="6"/>
        <v>0</v>
      </c>
      <c r="H30" s="116">
        <f t="shared" si="6"/>
        <v>-43052148</v>
      </c>
      <c r="I30" s="115">
        <f t="shared" si="1"/>
        <v>-43052148</v>
      </c>
      <c r="J30" s="116">
        <f t="shared" si="6"/>
        <v>0</v>
      </c>
      <c r="K30" s="115">
        <f t="shared" si="2"/>
        <v>-43052148</v>
      </c>
      <c r="L30" s="100"/>
    </row>
    <row r="31" spans="1:12">
      <c r="A31" s="112" t="s">
        <v>194</v>
      </c>
      <c r="B31" s="106"/>
      <c r="C31" s="106"/>
      <c r="D31" s="106"/>
      <c r="E31" s="106"/>
      <c r="F31" s="106"/>
      <c r="G31" s="64"/>
      <c r="H31" s="64"/>
      <c r="I31" s="64">
        <f t="shared" si="1"/>
        <v>0</v>
      </c>
      <c r="J31" s="64"/>
      <c r="K31" s="64">
        <f t="shared" si="2"/>
        <v>0</v>
      </c>
      <c r="L31" s="100"/>
    </row>
    <row r="32" spans="1:12">
      <c r="A32" s="117" t="s">
        <v>195</v>
      </c>
      <c r="B32" s="106"/>
      <c r="C32" s="106"/>
      <c r="D32" s="106"/>
      <c r="E32" s="106"/>
      <c r="F32" s="106"/>
      <c r="G32" s="64"/>
      <c r="H32" s="64"/>
      <c r="I32" s="64">
        <f t="shared" si="1"/>
        <v>0</v>
      </c>
      <c r="J32" s="64"/>
      <c r="K32" s="64">
        <f t="shared" si="2"/>
        <v>0</v>
      </c>
      <c r="L32" s="100"/>
    </row>
    <row r="33" spans="1:12">
      <c r="A33" s="117" t="s">
        <v>196</v>
      </c>
      <c r="B33" s="106"/>
      <c r="C33" s="106"/>
      <c r="D33" s="106"/>
      <c r="E33" s="106"/>
      <c r="F33" s="106"/>
      <c r="G33" s="64">
        <v>-1418149</v>
      </c>
      <c r="H33" s="64">
        <v>1418149</v>
      </c>
      <c r="I33" s="64">
        <f t="shared" si="1"/>
        <v>0</v>
      </c>
      <c r="J33" s="64"/>
      <c r="K33" s="64">
        <f t="shared" si="2"/>
        <v>0</v>
      </c>
      <c r="L33" s="100"/>
    </row>
    <row r="34" spans="1:12">
      <c r="A34" s="118" t="s">
        <v>197</v>
      </c>
      <c r="B34" s="106"/>
      <c r="C34" s="106"/>
      <c r="D34" s="106"/>
      <c r="E34" s="119"/>
      <c r="F34" s="119"/>
      <c r="G34" s="64"/>
      <c r="H34" s="64"/>
      <c r="I34" s="64">
        <f t="shared" si="1"/>
        <v>0</v>
      </c>
      <c r="J34" s="64"/>
      <c r="K34" s="64">
        <f t="shared" si="2"/>
        <v>0</v>
      </c>
      <c r="L34" s="100"/>
    </row>
    <row r="35" spans="1:12">
      <c r="A35" s="112" t="s">
        <v>198</v>
      </c>
      <c r="B35" s="115">
        <f>SUM(B32:B34)</f>
        <v>0</v>
      </c>
      <c r="C35" s="115">
        <f t="shared" ref="C35:J35" si="7">SUM(C32:C34)</f>
        <v>0</v>
      </c>
      <c r="D35" s="115">
        <f t="shared" si="7"/>
        <v>0</v>
      </c>
      <c r="E35" s="115">
        <f t="shared" si="7"/>
        <v>0</v>
      </c>
      <c r="F35" s="115">
        <f t="shared" si="7"/>
        <v>0</v>
      </c>
      <c r="G35" s="115">
        <f t="shared" si="7"/>
        <v>-1418149</v>
      </c>
      <c r="H35" s="115">
        <f t="shared" si="7"/>
        <v>1418149</v>
      </c>
      <c r="I35" s="115">
        <f t="shared" si="1"/>
        <v>0</v>
      </c>
      <c r="J35" s="115">
        <f t="shared" si="7"/>
        <v>0</v>
      </c>
      <c r="K35" s="115">
        <f t="shared" si="2"/>
        <v>0</v>
      </c>
      <c r="L35" s="100"/>
    </row>
    <row r="36" spans="1:12">
      <c r="A36" s="112"/>
      <c r="B36" s="106"/>
      <c r="C36" s="106"/>
      <c r="D36" s="106"/>
      <c r="E36" s="106"/>
      <c r="F36" s="106"/>
      <c r="G36" s="64"/>
      <c r="H36" s="64"/>
      <c r="I36" s="64"/>
      <c r="J36" s="64"/>
      <c r="K36" s="64"/>
      <c r="L36" s="100"/>
    </row>
    <row r="37" spans="1:12" ht="15.75" thickBot="1">
      <c r="A37" s="112" t="s">
        <v>200</v>
      </c>
      <c r="B37" s="120">
        <f>B24+B30+B35</f>
        <v>100000</v>
      </c>
      <c r="C37" s="120">
        <f t="shared" ref="C37:J37" si="8">C24+C30+C35</f>
        <v>0</v>
      </c>
      <c r="D37" s="120">
        <f t="shared" si="8"/>
        <v>0</v>
      </c>
      <c r="E37" s="120">
        <f t="shared" si="8"/>
        <v>0</v>
      </c>
      <c r="F37" s="120">
        <f t="shared" si="8"/>
        <v>0</v>
      </c>
      <c r="G37" s="120">
        <f t="shared" si="8"/>
        <v>-1418149</v>
      </c>
      <c r="H37" s="120">
        <f t="shared" si="8"/>
        <v>-43052148</v>
      </c>
      <c r="I37" s="120">
        <f t="shared" si="1"/>
        <v>-44370297</v>
      </c>
      <c r="J37" s="120">
        <f t="shared" si="8"/>
        <v>0</v>
      </c>
      <c r="K37" s="120">
        <f t="shared" si="2"/>
        <v>-44370297</v>
      </c>
      <c r="L37" s="122">
        <f>K37-[3]PPF!$B$109</f>
        <v>0</v>
      </c>
    </row>
    <row r="38" spans="1:12" ht="15.75" thickTop="1">
      <c r="B38" s="122"/>
      <c r="C38" s="122"/>
      <c r="D38" s="122"/>
      <c r="E38" s="122"/>
      <c r="F38" s="122"/>
      <c r="G38" s="123"/>
      <c r="H38" s="123"/>
      <c r="I38" s="123"/>
      <c r="J38" s="123"/>
      <c r="K38" s="123"/>
      <c r="L38" s="100"/>
    </row>
    <row r="39" spans="1:12">
      <c r="B39" s="100"/>
      <c r="C39" s="100"/>
      <c r="D39" s="100"/>
      <c r="E39" s="100"/>
      <c r="F39" s="100"/>
      <c r="L39" s="100"/>
    </row>
    <row r="40" spans="1:12">
      <c r="B40" s="100"/>
      <c r="C40" s="100"/>
      <c r="D40" s="100"/>
      <c r="E40" s="100"/>
      <c r="F40" s="100"/>
      <c r="L40" s="100"/>
    </row>
    <row r="41" spans="1:12">
      <c r="B41" s="100"/>
      <c r="C41" s="100"/>
      <c r="D41" s="100"/>
      <c r="E41" s="100"/>
      <c r="F41" s="10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PPF</vt:lpstr>
      <vt:lpstr>PF</vt:lpstr>
      <vt:lpstr>Cash flow</vt:lpstr>
      <vt:lpstr>kapitali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2020-07-09T14:34:28Z</dcterms:created>
  <dcterms:modified xsi:type="dcterms:W3CDTF">2022-07-23T14:21:57Z</dcterms:modified>
</cp:coreProperties>
</file>