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eramentia\+++\Bilance\1. VA - L82112026K\VA V.2021\QKB\"/>
    </mc:Choice>
  </mc:AlternateContent>
  <bookViews>
    <workbookView xWindow="0" yWindow="0" windowWidth="13770" windowHeight="11970" tabRatio="801"/>
  </bookViews>
  <sheets>
    <sheet name="2.1-Pasqyra e Perform. (natyra)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9" l="1"/>
  <c r="B55" i="19"/>
  <c r="D42" i="19"/>
  <c r="D47" i="19" s="1"/>
  <c r="D57" i="19" s="1"/>
  <c r="B42" i="19"/>
  <c r="B47" i="19" s="1"/>
  <c r="B57" i="19" s="1"/>
  <c r="D27" i="19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<sst xmlns="http://schemas.openxmlformats.org/spreadsheetml/2006/main" count="415" uniqueCount="272">
  <si>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</si>
  <si>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</si>
  <si>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</si>
  <si>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</si>
  <si>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</si>
  <si>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</si>
  <si>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</si>
  <si>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</si>
  <si>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</si>
  <si>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</si>
  <si>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</si>
  <si>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</si>
  <si>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</si>
  <si>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</si>
  <si>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</si>
  <si>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</si>
  <si>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</si>
  <si>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</si>
  <si>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</si>
  <si>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</si>
  <si>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</si>
  <si>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</si>
  <si>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</si>
  <si>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</si>
  <si>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</si>
  <si>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</si>
  <si>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</si>
  <si>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</si>
  <si>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</si>
  <si>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</si>
  <si>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</si>
  <si>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</si>
  <si>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</si>
  <si>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</si>
  <si>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</si>
  <si>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</si>
  <si>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</si>
  <si>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</si>
  <si>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</si>
  <si>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</si>
  <si>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</si>
  <si>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</si>
  <si>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</si>
  <si>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</si>
  <si>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</si>
  <si>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</si>
  <si>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</si>
  <si>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</si>
  <si>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</si>
  <si>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</si>
  <si>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</si>
  <si>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</si>
  <si>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</si>
  <si>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</si>
  <si>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</si>
  <si>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</si>
  <si>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</si>
  <si>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</si>
  <si>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</si>
  <si>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</si>
  <si>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</si>
  <si>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</si>
  <si>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</si>
  <si>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</si>
  <si>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</si>
  <si>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</si>
  <si>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</si>
  <si>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</si>
  <si>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</si>
  <si>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</si>
  <si>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</si>
  <si>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</si>
  <si>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</si>
  <si>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</si>
  <si>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</si>
  <si>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</si>
  <si>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</si>
  <si>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</si>
  <si>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</si>
  <si>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</si>
  <si>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</si>
  <si>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</si>
  <si>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</si>
  <si>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</si>
  <si>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</si>
  <si>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</si>
  <si>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</si>
  <si>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</si>
  <si>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</si>
  <si>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</si>
  <si>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</si>
  <si>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</si>
  <si>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</si>
  <si>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</si>
  <si>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</si>
  <si>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</si>
  <si>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</si>
  <si>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</si>
  <si>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</si>
  <si>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</si>
  <si>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</si>
  <si>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</si>
  <si>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</si>
  <si>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</si>
  <si>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</si>
  <si>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</si>
  <si>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</si>
  <si>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</si>
  <si>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</si>
  <si>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</si>
  <si>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</si>
  <si>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</si>
  <si>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</si>
  <si>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</si>
  <si>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</si>
  <si>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</si>
  <si>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</si>
  <si>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</si>
  <si>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</si>
  <si>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</si>
  <si>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</si>
  <si>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</si>
  <si>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</si>
  <si>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</si>
  <si>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</si>
  <si>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</si>
  <si>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</si>
  <si>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</si>
  <si>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</si>
  <si>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</si>
  <si>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</si>
  <si>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</si>
  <si>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</si>
  <si>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</si>
  <si>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</si>
  <si>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</si>
  <si>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</si>
  <si>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</si>
  <si>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</si>
  <si>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</si>
  <si>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</si>
  <si>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</si>
  <si>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</si>
  <si>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</si>
  <si>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</si>
  <si>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</si>
  <si>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</si>
  <si>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</si>
  <si>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</si>
  <si>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</si>
  <si>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</si>
  <si>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</si>
  <si>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</si>
  <si>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</si>
  <si>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</si>
  <si>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</si>
  <si>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</si>
  <si>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</si>
  <si>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</si>
  <si>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</si>
  <si>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</si>
  <si>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</si>
  <si>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</si>
  <si>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</si>
  <si>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</si>
  <si>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</si>
  <si>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</si>
  <si>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</si>
  <si>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</si>
  <si>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</si>
  <si>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</si>
  <si>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</si>
  <si>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</si>
  <si>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</si>
  <si>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</si>
  <si>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</si>
  <si>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</si>
  <si>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</si>
  <si>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</si>
  <si>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</si>
  <si>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</si>
  <si>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</si>
  <si>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</si>
  <si>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</si>
  <si>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</si>
  <si>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</si>
  <si>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</si>
  <si>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</si>
  <si>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</si>
  <si>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</si>
  <si>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</si>
  <si>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</si>
  <si>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</si>
  <si>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</si>
  <si>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</si>
  <si>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</si>
  <si>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</si>
  <si>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</si>
  <si>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</si>
  <si>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</si>
  <si>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</si>
  <si>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</si>
  <si>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</si>
  <si>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</si>
  <si>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</si>
  <si>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</si>
  <si>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</si>
  <si>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</si>
  <si>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</si>
  <si>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</si>
  <si>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</si>
  <si>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</si>
  <si>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</si>
  <si>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</si>
  <si>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</si>
  <si>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</si>
  <si>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</si>
  <si>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</si>
  <si>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</si>
  <si>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</si>
  <si>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</si>
  <si>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</si>
  <si>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</si>
  <si>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</si>
  <si>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</si>
  <si>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</si>
  <si>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</si>
  <si>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</si>
  <si>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</si>
  <si>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</si>
  <si>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</si>
  <si>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</si>
  <si>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</si>
  <si>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</si>
  <si>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</si>
  <si>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</si>
  <si>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</si>
  <si>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</si>
  <si>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</si>
  <si>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</si>
  <si>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</si>
  <si>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</si>
  <si>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</si>
  <si>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</si>
  <si>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</si>
  <si>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</si>
  <si>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</si>
  <si>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</si>
  <si>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</si>
  <si>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</si>
  <si>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</si>
  <si>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</si>
  <si>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</si>
  <si>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</si>
  <si>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</si>
  <si>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</si>
  <si>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</si>
  <si>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</si>
  <si>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</si>
  <si>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</si>
  <si>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</si>
  <si>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</si>
  <si>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</si>
  <si>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</si>
  <si>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</si>
  <si>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</si>
  <si>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</si>
  <si>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 Lek/Miljon Lek           Lek</t>
  </si>
  <si>
    <t>emri nga sistemi                 Veramentia Albania Shpk</t>
  </si>
  <si>
    <t>NIPT nga sistemi                L82112026K</t>
  </si>
  <si>
    <t>Pasqyrat financiare te vitit       2021</t>
  </si>
  <si>
    <t>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</si>
</sst>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6596" applyNumberFormat="1" applyFont="1" applyFill="1" applyBorder="1" applyAlignment="1" applyProtection="1">
      <alignment wrapText="1"/>
    </xf>
    <xf numFmtId="37" fontId="178" fillId="0" borderId="25" xfId="6596" applyNumberFormat="1" applyFont="1" applyBorder="1" applyAlignment="1">
      <alignment horizontal="right" vertical="center"/>
    </xf>
    <xf numFmtId="37" fontId="178" fillId="0" borderId="0" xfId="6596" applyNumberFormat="1" applyFont="1" applyBorder="1" applyAlignment="1">
      <alignment horizontal="right" vertical="center"/>
    </xf>
    <xf numFmtId="0" fontId="180" fillId="0" borderId="0" xfId="6596" applyNumberFormat="1" applyFont="1" applyFill="1" applyBorder="1" applyAlignment="1" applyProtection="1">
      <alignment wrapText="1"/>
    </xf>
    <xf numFmtId="37" fontId="179" fillId="0" borderId="0" xfId="6596" applyNumberFormat="1" applyFont="1" applyAlignment="1">
      <alignment horizontal="right"/>
    </xf>
    <xf numFmtId="37" fontId="179" fillId="0" borderId="0" xfId="6596" applyNumberFormat="1" applyFont="1" applyBorder="1" applyAlignment="1">
      <alignment horizontal="right"/>
    </xf>
    <xf numFmtId="37" fontId="183" fillId="0" borderId="15" xfId="6596" applyNumberFormat="1" applyFont="1" applyFill="1" applyBorder="1" applyAlignment="1">
      <alignment horizontal="right"/>
    </xf>
    <xf numFmtId="37" fontId="183" fillId="0" borderId="0" xfId="6596" applyNumberFormat="1" applyFont="1" applyFill="1" applyBorder="1" applyAlignment="1">
      <alignment horizontal="right"/>
    </xf>
    <xf numFmtId="0" fontId="185" fillId="0" borderId="0" xfId="6596" applyNumberFormat="1" applyFont="1" applyFill="1" applyBorder="1" applyAlignment="1" applyProtection="1">
      <alignment wrapText="1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596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showGridLines="0" tabSelected="1" topLeftCell="A31" workbookViewId="0">
      <selection activeCell="H62" sqref="H62"/>
    </sheetView>
  </sheetViews>
  <sheetFormatPr defaultRowHeight="15"/>
  <cols>
    <col min="1" max="1" width="89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74" t="s">
        <v>266</v>
      </c>
    </row>
    <row r="10" spans="1:6">
      <c r="A10" s="63" t="s">
        <v>258</v>
      </c>
      <c r="B10" s="64">
        <v>39625430</v>
      </c>
      <c r="C10" s="52"/>
      <c r="D10" s="64">
        <v>42523672</v>
      </c>
      <c r="E10" s="51"/>
      <c r="F10" s="73" t="s">
        <v>263</v>
      </c>
    </row>
    <row r="11" spans="1:6">
      <c r="A11" s="63" t="s">
        <v>260</v>
      </c>
      <c r="B11" s="64"/>
      <c r="C11" s="52"/>
      <c r="D11" s="64"/>
      <c r="E11" s="51"/>
      <c r="F11" s="73" t="s">
        <v>264</v>
      </c>
    </row>
    <row r="12" spans="1:6">
      <c r="A12" s="63" t="s">
        <v>261</v>
      </c>
      <c r="B12" s="64"/>
      <c r="C12" s="52"/>
      <c r="D12" s="64"/>
      <c r="E12" s="51"/>
      <c r="F12" s="73" t="s">
        <v>264</v>
      </c>
    </row>
    <row r="13" spans="1:6">
      <c r="A13" s="63" t="s">
        <v>262</v>
      </c>
      <c r="B13" s="64"/>
      <c r="C13" s="52"/>
      <c r="D13" s="64"/>
      <c r="E13" s="51"/>
      <c r="F13" s="73" t="s">
        <v>264</v>
      </c>
    </row>
    <row r="14" spans="1:6">
      <c r="A14" s="63" t="s">
        <v>259</v>
      </c>
      <c r="B14" s="64"/>
      <c r="C14" s="52"/>
      <c r="D14" s="64"/>
      <c r="E14" s="51"/>
      <c r="F14" s="73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-11942150</v>
      </c>
      <c r="C22" s="52"/>
      <c r="D22" s="64">
        <v>-12150285</v>
      </c>
      <c r="E22" s="51"/>
      <c r="F22" s="42"/>
    </row>
    <row r="23" spans="1:6">
      <c r="A23" s="63" t="s">
        <v>245</v>
      </c>
      <c r="B23" s="64">
        <v>-1972237</v>
      </c>
      <c r="C23" s="52"/>
      <c r="D23" s="64">
        <v>-1944789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-14321020</v>
      </c>
      <c r="C26" s="52"/>
      <c r="D26" s="64">
        <v>-14926598</v>
      </c>
      <c r="E26" s="51"/>
      <c r="F26" s="42"/>
    </row>
    <row r="27" spans="1:6">
      <c r="A27" s="45" t="s">
        <v>221</v>
      </c>
      <c r="B27" s="64">
        <v>-10176896</v>
      </c>
      <c r="C27" s="52"/>
      <c r="D27" s="64">
        <f>-8230200-1583100</f>
        <v>-9813300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1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1213127</v>
      </c>
      <c r="C42" s="55"/>
      <c r="D42" s="54">
        <f>SUM(D9:D41)</f>
        <v>3688700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-896333</v>
      </c>
      <c r="C44" s="52"/>
      <c r="D44" s="64">
        <v>-790770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316794</v>
      </c>
      <c r="C47" s="58"/>
      <c r="D47" s="67">
        <f>SUM(D42:D46)</f>
        <v>2897930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5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2" t="s">
        <v>214</v>
      </c>
      <c r="B54" s="65"/>
      <c r="C54" s="53"/>
      <c r="D54" s="65"/>
      <c r="E54" s="35"/>
      <c r="F54" s="37"/>
    </row>
    <row r="55" spans="1:6">
      <c r="A55" s="75" t="s">
        <v>241</v>
      </c>
      <c r="B55" s="76">
        <f>SUM(B50:B54)</f>
        <v>0</v>
      </c>
      <c r="C55" s="77"/>
      <c r="D55" s="76">
        <f>SUM(D50:D54)</f>
        <v>0</v>
      </c>
      <c r="E55" s="60"/>
      <c r="F55" s="37"/>
    </row>
    <row r="56" spans="1:6">
      <c r="A56" s="78"/>
      <c r="B56" s="79"/>
      <c r="C56" s="80"/>
      <c r="D56" s="79"/>
      <c r="E56" s="60"/>
      <c r="F56" s="37"/>
    </row>
    <row r="57" spans="1:6" ht="15.75" thickBot="1">
      <c r="A57" s="75" t="s">
        <v>242</v>
      </c>
      <c r="B57" s="81">
        <f>B47+B55</f>
        <v>316794</v>
      </c>
      <c r="C57" s="82"/>
      <c r="D57" s="81">
        <f>D47+D55</f>
        <v>2897930</v>
      </c>
      <c r="E57" s="60"/>
      <c r="F57" s="37"/>
    </row>
    <row r="58" spans="1:6" ht="15.75" thickTop="1">
      <c r="A58" s="78"/>
      <c r="B58" s="79"/>
      <c r="C58" s="80"/>
      <c r="D58" s="79"/>
      <c r="E58" s="60"/>
      <c r="F58" s="37"/>
    </row>
    <row r="59" spans="1:6">
      <c r="A59" s="83" t="s">
        <v>234</v>
      </c>
      <c r="B59" s="79"/>
      <c r="C59" s="80"/>
      <c r="D59" s="79"/>
      <c r="E59" s="61"/>
      <c r="F59" s="39"/>
    </row>
    <row r="60" spans="1:6">
      <c r="A60" s="78" t="s">
        <v>227</v>
      </c>
      <c r="B60" s="64"/>
      <c r="C60" s="51"/>
      <c r="D60" s="64"/>
      <c r="E60" s="61"/>
      <c r="F60" s="39"/>
    </row>
    <row r="61" spans="1:6">
      <c r="A61" s="78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0"/>
      <c r="B65" s="36"/>
      <c r="C65" s="36"/>
      <c r="D65" s="36"/>
      <c r="E65" s="62"/>
      <c r="F65" s="36"/>
    </row>
    <row r="70" spans="1:6">
      <c r="F70" s="41" t="s">
        <v>271</v>
      </c>
    </row>
  </sheetData>
  <sheetProtection algorithmName="SHA-512" hashValue="0acttONDc354skCk5zDDrTyW44WEywcWNF6bR0K4iWD/L1WBnOK5KU6jJx5cOR1BXLul4NWalQdv/lLt2UE+Yw==" saltValue="iOZgbKVZ9DXL6oLQ7fit+w==" spinCount="100000" sheet="1" objects="1" scenarios="1"/>
  <pageMargins left="0.3" right="0.3" top="0.3" bottom="0.3" header="0.31496062992126" footer="0.31496062992126"/>
  <pageSetup paperSize="9" scale="6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2021-03-23T10:20:45Z</cp:lastPrinted>
  <dcterms:created xsi:type="dcterms:W3CDTF">2012-01-19T09:31:29Z</dcterms:created>
  <dcterms:modified xsi:type="dcterms:W3CDTF">2022-07-21T10:17:13Z</dcterms:modified>
</cp:coreProperties>
</file>