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23256" windowHeight="12072" tabRatio="550"/>
  </bookViews>
  <sheets>
    <sheet name="1.Pasqyra e Performance BAN_21" sheetId="25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AS2DocOpenMode" hidden="1">"AS2DocumentEdit"</definedName>
    <definedName name="TextRefCopy1">#REF!</definedName>
    <definedName name="TextRefCopy13">'[1]P&amp;L'!#REF!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'[1]8'!$G$32</definedName>
    <definedName name="TextRefCopyRangeCount" hidden="1">13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2" i="25"/>
  <c r="D64" s="1"/>
  <c r="B62"/>
  <c r="D54"/>
  <c r="B54"/>
  <c r="D13"/>
  <c r="D19" s="1"/>
  <c r="B13"/>
  <c r="D10"/>
  <c r="B10"/>
  <c r="B64" l="1"/>
  <c r="B19"/>
  <c r="D26"/>
  <c r="D28" l="1"/>
  <c r="B26"/>
  <c r="D44" l="1"/>
  <c r="B28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97" s="1"/>
  <c r="G99" s="1"/>
  <c r="G100" s="1"/>
  <c r="G10"/>
  <c r="G9"/>
  <c r="G8"/>
  <c r="G7"/>
  <c r="G6"/>
  <c r="G5"/>
  <c r="G4"/>
  <c r="D66" i="25" l="1"/>
  <c r="B44"/>
  <c r="B66" l="1"/>
</calcChain>
</file>

<file path=xl/sharedStrings.xml><?xml version="1.0" encoding="utf-8"?>
<sst xmlns="http://schemas.openxmlformats.org/spreadsheetml/2006/main" count="409" uniqueCount="264">
  <si>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</si>
  <si>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</si>
  <si>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</si>
  <si>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</si>
  <si>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</si>
  <si>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</si>
  <si>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</si>
  <si>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</si>
  <si>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</si>
  <si>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</si>
  <si>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</si>
  <si>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</si>
  <si>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</si>
  <si>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</si>
  <si>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</si>
  <si>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</si>
  <si>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</si>
  <si>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</si>
  <si>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</si>
  <si>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</si>
  <si>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</si>
  <si>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</si>
  <si>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</si>
  <si>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</si>
  <si>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</si>
  <si>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</si>
  <si>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</si>
  <si>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</si>
  <si>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</si>
  <si>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</si>
  <si>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</si>
  <si>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</si>
  <si>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</si>
  <si>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</si>
  <si>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</si>
  <si>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</si>
  <si>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</si>
  <si>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</si>
  <si>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</si>
  <si>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</si>
  <si>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</si>
  <si>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</si>
  <si>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</si>
  <si>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</si>
  <si>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</si>
  <si>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</si>
  <si>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</si>
  <si>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</si>
  <si>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</si>
  <si>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</si>
  <si>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</si>
  <si>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</si>
  <si>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</si>
  <si>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</si>
  <si>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</si>
  <si>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</si>
  <si>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</si>
  <si>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</si>
  <si>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</si>
  <si>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</si>
  <si>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</si>
  <si>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</si>
  <si>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</si>
  <si>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</si>
  <si>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</si>
  <si>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</si>
  <si>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</si>
  <si>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</si>
  <si>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</si>
  <si>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</si>
  <si>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</si>
  <si>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</si>
  <si>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</si>
  <si>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</si>
  <si>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</si>
  <si>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</si>
  <si>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</si>
  <si>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</si>
  <si>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</si>
  <si>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</si>
  <si>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</si>
  <si>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</si>
  <si>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</si>
  <si>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</si>
  <si>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</si>
  <si>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</si>
  <si>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</si>
  <si>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</si>
  <si>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</si>
  <si>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</si>
  <si>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</si>
  <si>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</si>
  <si>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</si>
  <si>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</si>
  <si>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</si>
  <si>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</si>
  <si>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</si>
  <si>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</si>
  <si>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</si>
  <si>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</si>
  <si>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</si>
  <si>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</si>
  <si>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</si>
  <si>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</si>
  <si>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</si>
  <si>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</si>
  <si>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</si>
  <si>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</si>
  <si>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</si>
  <si>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</si>
  <si>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</si>
  <si>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</si>
  <si>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</si>
  <si>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</si>
  <si>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</si>
  <si>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</si>
  <si>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</si>
  <si>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</si>
  <si>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</si>
  <si>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</si>
  <si>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</si>
  <si>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</si>
  <si>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</si>
  <si>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</si>
  <si>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</si>
  <si>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</si>
  <si>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</si>
  <si>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</si>
  <si>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</si>
  <si>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</si>
  <si>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</si>
  <si>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</si>
  <si>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</si>
  <si>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</si>
  <si>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</si>
  <si>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</si>
  <si>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</si>
  <si>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</si>
  <si>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</si>
  <si>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</si>
  <si>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</si>
  <si>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</si>
  <si>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</si>
  <si>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</si>
  <si>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</si>
  <si>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</si>
  <si>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</si>
  <si>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</si>
  <si>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</si>
  <si>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</si>
  <si>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</si>
  <si>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</si>
  <si>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</si>
  <si>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</si>
  <si>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</si>
  <si>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</si>
  <si>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</si>
  <si>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</si>
  <si>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</si>
  <si>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</si>
  <si>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</si>
  <si>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</si>
  <si>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</si>
  <si>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</si>
  <si>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</si>
  <si>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</si>
  <si>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</si>
  <si>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</si>
  <si>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</si>
  <si>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</si>
  <si>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</si>
  <si>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</si>
  <si>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</si>
  <si>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</si>
  <si>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</si>
  <si>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</si>
  <si>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</si>
  <si>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</si>
  <si>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</si>
  <si>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</si>
  <si>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</si>
  <si>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</si>
  <si>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</si>
  <si>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</si>
  <si>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</si>
  <si>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</si>
  <si>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</si>
  <si>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</si>
  <si>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</si>
  <si>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</si>
  <si>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</si>
  <si>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</si>
  <si>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</si>
  <si>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</si>
  <si>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</si>
  <si>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</si>
  <si>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</si>
  <si>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</si>
  <si>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</si>
  <si>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</si>
  <si>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</si>
  <si>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</si>
  <si>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</si>
  <si>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</si>
  <si>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</si>
  <si>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</si>
  <si>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</si>
  <si>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</si>
  <si>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</si>
  <si>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</si>
  <si>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</si>
  <si>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</si>
  <si>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Union Bank sh.a</t>
  </si>
  <si>
    <t>NIPT :K51807801R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</si>
  <si>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</si>
  <si>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Banka dhe te ngjashme</t>
  </si>
  <si>
    <t>Te ardhura nga interesat</t>
  </si>
  <si>
    <t>Shpenzime per interesa</t>
  </si>
  <si>
    <t>E ardhura neto per interesa</t>
  </si>
  <si>
    <t>Te ardhura nga tarifa dhe komisione</t>
  </si>
  <si>
    <t>Shpenzime per tarifa dhe komisione</t>
  </si>
  <si>
    <t>E ardhura neto per tarifa dhe komisione</t>
  </si>
  <si>
    <t>E ardhura neto nga aktiviteti shites</t>
  </si>
  <si>
    <t>E ardhura neto nga instrumenta te tjere finaniare FHNPASH</t>
  </si>
  <si>
    <t>Te ardhura te tjera</t>
  </si>
  <si>
    <t>Fitime/(humbje) nga crregjistrimi i aktiveve te mbajtura me kosto te amortizuar</t>
  </si>
  <si>
    <t>Shuma e te ardhurave</t>
  </si>
  <si>
    <t>Te tjera fitime</t>
  </si>
  <si>
    <t>Zhvleresimi neto i aktiveve financiare</t>
  </si>
  <si>
    <t>Shpenzime personeli</t>
  </si>
  <si>
    <t xml:space="preserve">Shpenzime amortizimi </t>
  </si>
  <si>
    <t>Shpenzime te tjera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</si>
  <si>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</si>
  <si>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</si>
  <si>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</si>
  <si>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</si>
  <si>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</si>
  <si>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</si>
  <si>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</si>
  <si>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</si>
  <si>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</si>
  <si>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</si>
  <si>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</si>
  <si>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</si>
  <si>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</si>
  <si>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</si>
  <si>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</si>
  <si>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</si>
  <si>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</si>
  <si>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</si>
  <si>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</si>
  <si>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</si>
  <si>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</si>
  <si>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</si>
  <si>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</si>
  <si>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</si>
  <si>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rFont val="Times New Roman"/>
        <family val="1"/>
        <charset val="238"/>
      </rPr>
      <t xml:space="preserve"> (Te ardhura te tjera gjitheperfshirese, neto nga tatimi)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</si>
  <si>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</si>
  <si>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</si>
  <si>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</si>
  <si>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</si>
  <si>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2021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</si>
  <si>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</t>
    </r>
  </si>
  <si>
    <t xml:space="preserve">Te tjera </t>
  </si>
</sst>
</file>

<file path=xl/styles.xml><?xml version="1.0" encoding="utf-8"?>
<styleSheet xmlns="http://schemas.openxmlformats.org/spreadsheetml/2006/main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\ _D_M_-;\-* #,##0\ _D_M_-;_-* &quot;-&quot;\ _D_M_-;_-@_-"/>
    <numFmt numFmtId="184" formatCode="_-* #,##0.00\ _D_M_-;\-* #,##0.00\ _D_M_-;_-* &quot;-&quot;??\ _D_M_-;_-@_-"/>
    <numFmt numFmtId="185" formatCode="_-* #,##0\ &quot;DM&quot;_-;\-* #,##0\ &quot;DM&quot;_-;_-* &quot;-&quot;\ &quot;DM&quot;_-;_-@_-"/>
    <numFmt numFmtId="186" formatCode="_-* #,##0.00\ &quot;DM&quot;_-;\-* #,##0.00\ &quot;DM&quot;_-;_-* &quot;-&quot;??\ &quot;DM&quot;_-;_-@_-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 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86" fillId="0" borderId="0" applyFont="0" applyFill="0" applyBorder="0" applyAlignment="0" applyProtection="0"/>
    <xf numFmtId="0" fontId="1" fillId="0" borderId="0"/>
    <xf numFmtId="43" fontId="186" fillId="0" borderId="0" applyFont="0" applyFill="0" applyBorder="0" applyAlignment="0" applyProtection="0"/>
    <xf numFmtId="183" fontId="192" fillId="0" borderId="0" applyFont="0" applyFill="0" applyBorder="0" applyAlignment="0" applyProtection="0"/>
    <xf numFmtId="184" fontId="192" fillId="0" borderId="0" applyFont="0" applyFill="0" applyBorder="0" applyAlignment="0" applyProtection="0"/>
    <xf numFmtId="0" fontId="1" fillId="0" borderId="0"/>
    <xf numFmtId="0" fontId="186" fillId="0" borderId="0"/>
    <xf numFmtId="0" fontId="39" fillId="0" borderId="0"/>
    <xf numFmtId="185" fontId="192" fillId="0" borderId="0" applyFont="0" applyFill="0" applyBorder="0" applyAlignment="0" applyProtection="0"/>
    <xf numFmtId="186" fontId="19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3" fillId="0" borderId="0" xfId="0" applyFont="1"/>
    <xf numFmtId="0" fontId="184" fillId="0" borderId="0" xfId="0" applyFont="1"/>
    <xf numFmtId="0" fontId="187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0" fillId="0" borderId="0" xfId="0" applyFont="1" applyAlignment="1"/>
    <xf numFmtId="0" fontId="188" fillId="0" borderId="0" xfId="6595" applyNumberFormat="1" applyFont="1" applyFill="1" applyBorder="1" applyAlignment="1" applyProtection="1">
      <alignment wrapText="1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81" fillId="0" borderId="0" xfId="6595" applyNumberFormat="1" applyFont="1" applyFill="1" applyBorder="1" applyAlignment="1" applyProtection="1">
      <alignment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77" fillId="0" borderId="0" xfId="6595" applyNumberFormat="1" applyFont="1" applyFill="1" applyBorder="1" applyAlignment="1" applyProtection="1">
      <alignment wrapText="1"/>
    </xf>
    <xf numFmtId="37" fontId="177" fillId="0" borderId="25" xfId="6595" applyNumberFormat="1" applyFont="1" applyFill="1" applyBorder="1" applyAlignment="1" applyProtection="1">
      <alignment wrapText="1"/>
    </xf>
    <xf numFmtId="0" fontId="181" fillId="62" borderId="0" xfId="6595" applyNumberFormat="1" applyFont="1" applyFill="1" applyBorder="1" applyAlignment="1" applyProtection="1">
      <alignment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0" fontId="189" fillId="0" borderId="0" xfId="6595" applyFont="1" applyBorder="1" applyAlignment="1">
      <alignment horizontal="left" vertical="center"/>
    </xf>
    <xf numFmtId="37" fontId="183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6595" applyNumberFormat="1" applyFont="1" applyFill="1" applyBorder="1" applyAlignment="1" applyProtection="1">
      <alignment horizontal="left" wrapText="1" indent="2"/>
    </xf>
    <xf numFmtId="37" fontId="177" fillId="0" borderId="25" xfId="0" applyNumberFormat="1" applyFont="1" applyFill="1" applyBorder="1" applyAlignment="1" applyProtection="1">
      <alignment horizontal="right"/>
    </xf>
    <xf numFmtId="0" fontId="1" fillId="0" borderId="0" xfId="6595"/>
    <xf numFmtId="0" fontId="179" fillId="62" borderId="0" xfId="6595" applyNumberFormat="1" applyFont="1" applyFill="1" applyBorder="1" applyAlignment="1" applyProtection="1">
      <alignment wrapText="1"/>
    </xf>
    <xf numFmtId="37" fontId="177" fillId="0" borderId="15" xfId="0" applyNumberFormat="1" applyFont="1" applyFill="1" applyBorder="1" applyAlignment="1" applyProtection="1">
      <alignment horizontal="right"/>
    </xf>
    <xf numFmtId="3" fontId="176" fillId="61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  <xf numFmtId="37" fontId="191" fillId="0" borderId="0" xfId="0" applyNumberFormat="1" applyFont="1" applyFill="1" applyBorder="1" applyAlignment="1" applyProtection="1">
      <alignment horizontal="center"/>
    </xf>
    <xf numFmtId="0" fontId="191" fillId="0" borderId="0" xfId="0" applyNumberFormat="1" applyFont="1" applyFill="1" applyBorder="1" applyAlignment="1" applyProtection="1">
      <alignment horizontal="center"/>
    </xf>
  </cellXfs>
  <cellStyles count="660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59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605"/>
    <cellStyle name="Comma 483" xfId="659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Dezimal [0]_DEFTAX~1" xfId="6597"/>
    <cellStyle name="Dezimal_DEFTAX~1" xfId="6598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604"/>
    <cellStyle name="Normal 21 3" xfId="6599"/>
    <cellStyle name="Normal 22" xfId="6588"/>
    <cellStyle name="Normal 22 2" xfId="6593"/>
    <cellStyle name="Normal 23" xfId="6592"/>
    <cellStyle name="Normal 23 2" xfId="6595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andard_20100129_1559 Jentsch_COREP ON 20100129 COREP preliminary proposal_CR SA" xfId="6601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ährung [0]_DEFTAX~1" xfId="6602"/>
    <cellStyle name="Währung_DEFTAX~1" xfId="6603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Bilance%20tatimore/Bilanci%20Tatimor%202020/pasqyrat%20financiare%20_dec_20_ifrs%20final%20ne%20lek%20dt%2028.06.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al_old"/>
      <sheetName val="BS_2017"/>
      <sheetName val="AZ_testi accuracy"/>
      <sheetName val="valutor"/>
      <sheetName val="PL_int"/>
      <sheetName val="Sheet5"/>
      <sheetName val="vlerat_adj"/>
      <sheetName val="BS"/>
      <sheetName val="P&amp;L"/>
      <sheetName val="Cash flow_new"/>
      <sheetName val="Changes in equity"/>
      <sheetName val="36.cash&amp; eqvl"/>
      <sheetName val="7"/>
      <sheetName val="tbal"/>
      <sheetName val="reclass"/>
      <sheetName val="adjust"/>
      <sheetName val="34.Taxation2"/>
      <sheetName val="6_perc_fit_tnx"/>
      <sheetName val="8"/>
      <sheetName val="9"/>
      <sheetName val="10"/>
      <sheetName val="12"/>
      <sheetName val="13"/>
      <sheetName val="14"/>
      <sheetName val="15&amp;16"/>
      <sheetName val="17"/>
      <sheetName val="18"/>
      <sheetName val="19"/>
      <sheetName val="20"/>
      <sheetName val="21"/>
      <sheetName val="22"/>
      <sheetName val="24-25"/>
      <sheetName val="26_27"/>
      <sheetName val="Cash flow"/>
      <sheetName val="28"/>
      <sheetName val="31"/>
      <sheetName val="32&amp;33"/>
      <sheetName val="OCI"/>
      <sheetName val="34.taxation_ifrs_Oci"/>
      <sheetName val="34.taxation_ifrs"/>
      <sheetName val="rel_parties"/>
      <sheetName val="34.taxation"/>
      <sheetName val="34_def_tax_calc"/>
      <sheetName val="35_mat_str"/>
      <sheetName val="38_commit"/>
      <sheetName val="39.1.5Max Credit Exp."/>
      <sheetName val="39.1"/>
      <sheetName val="39.2"/>
      <sheetName val="39.3"/>
      <sheetName val="39.3.1"/>
      <sheetName val="39.3.2"/>
      <sheetName val="40.F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Cash on hand and Central Bank</v>
          </cell>
        </row>
      </sheetData>
      <sheetData sheetId="8">
        <row r="3">
          <cell r="D3">
            <v>2866457031.7698016</v>
          </cell>
        </row>
      </sheetData>
      <sheetData sheetId="9"/>
      <sheetData sheetId="10">
        <row r="79">
          <cell r="J79">
            <v>0</v>
          </cell>
        </row>
      </sheetData>
      <sheetData sheetId="11">
        <row r="13">
          <cell r="C13">
            <v>7606057595.8200445</v>
          </cell>
        </row>
      </sheetData>
      <sheetData sheetId="12">
        <row r="11">
          <cell r="I11">
            <v>483461901</v>
          </cell>
        </row>
      </sheetData>
      <sheetData sheetId="13"/>
      <sheetData sheetId="14"/>
      <sheetData sheetId="15"/>
      <sheetData sheetId="16"/>
      <sheetData sheetId="17"/>
      <sheetData sheetId="18">
        <row r="22">
          <cell r="J22">
            <v>-23102</v>
          </cell>
        </row>
        <row r="32">
          <cell r="G32">
            <v>0</v>
          </cell>
        </row>
      </sheetData>
      <sheetData sheetId="19">
        <row r="48">
          <cell r="L48">
            <v>-598262103</v>
          </cell>
        </row>
      </sheetData>
      <sheetData sheetId="20">
        <row r="9">
          <cell r="K9">
            <v>3016966229</v>
          </cell>
        </row>
      </sheetData>
      <sheetData sheetId="21">
        <row r="27">
          <cell r="P27">
            <v>56170.332950000025</v>
          </cell>
        </row>
      </sheetData>
      <sheetData sheetId="22">
        <row r="27">
          <cell r="Z27">
            <v>68812.791854411233</v>
          </cell>
        </row>
      </sheetData>
      <sheetData sheetId="23">
        <row r="13">
          <cell r="F13">
            <v>162840530.655222</v>
          </cell>
        </row>
      </sheetData>
      <sheetData sheetId="24">
        <row r="13">
          <cell r="C13">
            <v>0</v>
          </cell>
        </row>
      </sheetData>
      <sheetData sheetId="25">
        <row r="18">
          <cell r="J18">
            <v>-4687803</v>
          </cell>
        </row>
      </sheetData>
      <sheetData sheetId="26">
        <row r="13">
          <cell r="I13">
            <v>-1250000000</v>
          </cell>
        </row>
      </sheetData>
      <sheetData sheetId="27">
        <row r="11">
          <cell r="J11">
            <v>750101210</v>
          </cell>
        </row>
      </sheetData>
      <sheetData sheetId="28">
        <row r="39">
          <cell r="H39">
            <v>3811773888</v>
          </cell>
        </row>
      </sheetData>
      <sheetData sheetId="29">
        <row r="10">
          <cell r="J10">
            <v>-2132095</v>
          </cell>
        </row>
      </sheetData>
      <sheetData sheetId="30">
        <row r="13">
          <cell r="C13">
            <v>247400000</v>
          </cell>
        </row>
      </sheetData>
      <sheetData sheetId="31">
        <row r="10">
          <cell r="G10">
            <v>1726140237</v>
          </cell>
        </row>
      </sheetData>
      <sheetData sheetId="32"/>
      <sheetData sheetId="33"/>
      <sheetData sheetId="34">
        <row r="9">
          <cell r="C9">
            <v>2024500.72</v>
          </cell>
        </row>
      </sheetData>
      <sheetData sheetId="35"/>
      <sheetData sheetId="36"/>
      <sheetData sheetId="37">
        <row r="8">
          <cell r="G8">
            <v>1762750</v>
          </cell>
        </row>
      </sheetData>
      <sheetData sheetId="38"/>
      <sheetData sheetId="39">
        <row r="89">
          <cell r="H89">
            <v>-99269</v>
          </cell>
        </row>
      </sheetData>
      <sheetData sheetId="40"/>
      <sheetData sheetId="41"/>
      <sheetData sheetId="42"/>
      <sheetData sheetId="43"/>
      <sheetData sheetId="44">
        <row r="75">
          <cell r="P75">
            <v>58395.229233495229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74"/>
  <sheetViews>
    <sheetView showGridLines="0" tabSelected="1" topLeftCell="A55" workbookViewId="0">
      <selection activeCell="D70" sqref="D70"/>
    </sheetView>
  </sheetViews>
  <sheetFormatPr defaultColWidth="9.109375" defaultRowHeight="13.8"/>
  <cols>
    <col min="1" max="1" width="68.88671875" style="36" customWidth="1"/>
    <col min="2" max="2" width="15.6640625" style="35" customWidth="1"/>
    <col min="3" max="3" width="3" style="35" customWidth="1"/>
    <col min="4" max="4" width="16.109375" style="35" customWidth="1"/>
    <col min="5" max="5" width="2.5546875" style="35" customWidth="1"/>
    <col min="6" max="6" width="4.6640625" style="35" customWidth="1"/>
    <col min="7" max="7" width="9.109375" style="36"/>
    <col min="8" max="8" width="16.6640625" style="36" bestFit="1" customWidth="1"/>
    <col min="9" max="9" width="9.109375" style="36"/>
    <col min="10" max="10" width="15.109375" style="36" bestFit="1" customWidth="1"/>
    <col min="11" max="16384" width="9.109375" style="36"/>
  </cols>
  <sheetData>
    <row r="1" spans="1:6">
      <c r="A1" s="38" t="s">
        <v>261</v>
      </c>
    </row>
    <row r="2" spans="1:6" ht="14.4">
      <c r="A2" s="39" t="s">
        <v>212</v>
      </c>
    </row>
    <row r="3" spans="1:6" ht="15" customHeight="1">
      <c r="A3" s="39" t="s">
        <v>213</v>
      </c>
    </row>
    <row r="4" spans="1:6" ht="14.4">
      <c r="A4" s="38" t="s">
        <v>214</v>
      </c>
      <c r="B4" s="36"/>
      <c r="C4" s="36"/>
      <c r="D4" s="36"/>
      <c r="E4" s="36"/>
      <c r="F4" s="36"/>
    </row>
    <row r="5" spans="1:6">
      <c r="A5" s="40" t="s">
        <v>215</v>
      </c>
      <c r="B5" s="37" t="s">
        <v>209</v>
      </c>
      <c r="C5" s="37"/>
      <c r="D5" s="37" t="s">
        <v>209</v>
      </c>
      <c r="E5" s="41"/>
      <c r="F5" s="36"/>
    </row>
    <row r="6" spans="1:6">
      <c r="A6" s="42"/>
      <c r="B6" s="37" t="s">
        <v>210</v>
      </c>
      <c r="C6" s="37"/>
      <c r="D6" s="37" t="s">
        <v>211</v>
      </c>
      <c r="E6" s="41"/>
      <c r="F6" s="36"/>
    </row>
    <row r="7" spans="1:6" ht="14.4">
      <c r="A7" s="43"/>
      <c r="B7" s="44"/>
      <c r="C7" s="45"/>
      <c r="D7" s="44"/>
      <c r="E7" s="46"/>
      <c r="F7" s="36"/>
    </row>
    <row r="8" spans="1:6" ht="13.5" customHeight="1">
      <c r="A8" s="47" t="s">
        <v>216</v>
      </c>
      <c r="B8" s="48">
        <v>3189304446</v>
      </c>
      <c r="C8" s="49"/>
      <c r="D8" s="48">
        <v>2866457032</v>
      </c>
      <c r="E8" s="50"/>
      <c r="F8" s="36"/>
    </row>
    <row r="9" spans="1:6" ht="13.5" customHeight="1">
      <c r="A9" s="47" t="s">
        <v>217</v>
      </c>
      <c r="B9" s="48">
        <v>-619799943</v>
      </c>
      <c r="C9" s="49"/>
      <c r="D9" s="48">
        <v>-635619463</v>
      </c>
      <c r="E9" s="50"/>
      <c r="F9" s="36"/>
    </row>
    <row r="10" spans="1:6" ht="13.5" customHeight="1">
      <c r="A10" s="51" t="s">
        <v>218</v>
      </c>
      <c r="B10" s="52">
        <f>SUM(B8:B9)</f>
        <v>2569504503</v>
      </c>
      <c r="C10" s="51"/>
      <c r="D10" s="52">
        <f>SUM(D8:D9)</f>
        <v>2230837569</v>
      </c>
      <c r="E10" s="50"/>
      <c r="F10" s="36"/>
    </row>
    <row r="11" spans="1:6" ht="13.5" customHeight="1">
      <c r="A11" s="47" t="s">
        <v>219</v>
      </c>
      <c r="B11" s="48">
        <v>432907857</v>
      </c>
      <c r="C11" s="49"/>
      <c r="D11" s="48">
        <v>338613397</v>
      </c>
      <c r="E11" s="50"/>
      <c r="F11" s="36"/>
    </row>
    <row r="12" spans="1:6" ht="13.5" customHeight="1">
      <c r="A12" s="47" t="s">
        <v>220</v>
      </c>
      <c r="B12" s="48">
        <v>-105778698</v>
      </c>
      <c r="C12" s="49"/>
      <c r="D12" s="48">
        <v>-78922248</v>
      </c>
      <c r="E12" s="50"/>
      <c r="F12" s="36"/>
    </row>
    <row r="13" spans="1:6" ht="13.5" customHeight="1">
      <c r="A13" s="51" t="s">
        <v>221</v>
      </c>
      <c r="B13" s="52">
        <f>SUM(B11:B12)</f>
        <v>327129159</v>
      </c>
      <c r="C13" s="47"/>
      <c r="D13" s="52">
        <f>SUM(D11:D12)</f>
        <v>259691149</v>
      </c>
      <c r="E13" s="50"/>
      <c r="F13" s="36"/>
    </row>
    <row r="14" spans="1:6" ht="13.5" customHeight="1">
      <c r="A14" s="47" t="s">
        <v>222</v>
      </c>
      <c r="B14" s="48"/>
      <c r="C14" s="49"/>
      <c r="D14" s="48"/>
      <c r="E14" s="50"/>
      <c r="F14" s="36"/>
    </row>
    <row r="15" spans="1:6" ht="13.5" customHeight="1">
      <c r="A15" s="47" t="s">
        <v>223</v>
      </c>
      <c r="B15" s="48"/>
      <c r="C15" s="49"/>
      <c r="D15" s="48"/>
      <c r="E15" s="50"/>
      <c r="F15" s="36"/>
    </row>
    <row r="16" spans="1:6" ht="13.5" customHeight="1">
      <c r="A16" s="47" t="s">
        <v>224</v>
      </c>
      <c r="B16" s="48">
        <v>336012314</v>
      </c>
      <c r="C16" s="49"/>
      <c r="D16" s="48">
        <v>300385458</v>
      </c>
      <c r="E16" s="50"/>
      <c r="F16" s="36"/>
    </row>
    <row r="17" spans="1:6" ht="13.5" customHeight="1">
      <c r="A17" s="47" t="s">
        <v>225</v>
      </c>
      <c r="B17" s="48">
        <v>0</v>
      </c>
      <c r="C17" s="49"/>
      <c r="D17" s="48">
        <v>4490341</v>
      </c>
      <c r="E17" s="50"/>
      <c r="F17" s="36"/>
    </row>
    <row r="18" spans="1:6" ht="13.5" customHeight="1">
      <c r="A18" s="53" t="s">
        <v>262</v>
      </c>
      <c r="B18" s="48">
        <v>0</v>
      </c>
      <c r="C18" s="49"/>
      <c r="D18" s="48">
        <v>0</v>
      </c>
      <c r="E18" s="50"/>
      <c r="F18" s="36"/>
    </row>
    <row r="19" spans="1:6" ht="13.5" customHeight="1">
      <c r="A19" s="51" t="s">
        <v>226</v>
      </c>
      <c r="B19" s="52">
        <f>SUM(B13,B10,B14:B17)</f>
        <v>3232645976</v>
      </c>
      <c r="C19" s="51"/>
      <c r="D19" s="52">
        <f>SUM(D13,D10,D14:D17)</f>
        <v>2795404517</v>
      </c>
      <c r="E19" s="50"/>
      <c r="F19" s="36"/>
    </row>
    <row r="20" spans="1:6" ht="13.5" customHeight="1">
      <c r="A20" s="47" t="s">
        <v>227</v>
      </c>
      <c r="B20" s="48"/>
      <c r="C20" s="49"/>
      <c r="D20" s="48"/>
      <c r="E20" s="50"/>
      <c r="F20" s="36"/>
    </row>
    <row r="21" spans="1:6" ht="13.5" customHeight="1">
      <c r="A21" s="47" t="s">
        <v>228</v>
      </c>
      <c r="B21" s="48">
        <v>-217540689</v>
      </c>
      <c r="C21" s="49"/>
      <c r="D21" s="48">
        <v>-670248139</v>
      </c>
      <c r="E21" s="50"/>
      <c r="F21" s="36"/>
    </row>
    <row r="22" spans="1:6" ht="13.5" customHeight="1">
      <c r="A22" s="47" t="s">
        <v>229</v>
      </c>
      <c r="B22" s="48">
        <v>-651852498</v>
      </c>
      <c r="C22" s="49"/>
      <c r="D22" s="48">
        <v>-600480528</v>
      </c>
      <c r="E22" s="50"/>
      <c r="F22" s="36"/>
    </row>
    <row r="23" spans="1:6" ht="13.5" customHeight="1">
      <c r="A23" s="47" t="s">
        <v>230</v>
      </c>
      <c r="B23" s="48">
        <v>-257967486</v>
      </c>
      <c r="C23" s="49"/>
      <c r="D23" s="48">
        <v>-260367838</v>
      </c>
      <c r="E23" s="50"/>
      <c r="F23" s="36"/>
    </row>
    <row r="24" spans="1:6" ht="13.5" customHeight="1">
      <c r="A24" s="47" t="s">
        <v>231</v>
      </c>
      <c r="B24" s="48">
        <v>-867892375</v>
      </c>
      <c r="C24" s="49"/>
      <c r="D24" s="48">
        <v>-690717794</v>
      </c>
      <c r="E24" s="50"/>
      <c r="F24" s="36"/>
    </row>
    <row r="25" spans="1:6" ht="13.5" customHeight="1">
      <c r="A25" s="53" t="s">
        <v>263</v>
      </c>
      <c r="B25" s="48">
        <v>0</v>
      </c>
      <c r="C25" s="49"/>
      <c r="D25" s="48">
        <v>0</v>
      </c>
      <c r="E25" s="50"/>
      <c r="F25" s="36"/>
    </row>
    <row r="26" spans="1:6" ht="13.5" customHeight="1">
      <c r="A26" s="51" t="s">
        <v>232</v>
      </c>
      <c r="B26" s="52">
        <f>SUM(B19:B25)</f>
        <v>1237392928</v>
      </c>
      <c r="C26" s="51"/>
      <c r="D26" s="52">
        <f>SUM(D19:D25)</f>
        <v>573590218</v>
      </c>
      <c r="E26" s="50"/>
      <c r="F26" s="36"/>
    </row>
    <row r="27" spans="1:6" ht="15" customHeight="1">
      <c r="A27" s="47" t="s">
        <v>233</v>
      </c>
      <c r="B27" s="48">
        <v>-203942770</v>
      </c>
      <c r="C27" s="49"/>
      <c r="D27" s="48">
        <v>-97533203</v>
      </c>
      <c r="E27" s="50"/>
      <c r="F27" s="36"/>
    </row>
    <row r="28" spans="1:6" ht="15" customHeight="1" thickBot="1">
      <c r="A28" s="51" t="s">
        <v>234</v>
      </c>
      <c r="B28" s="54">
        <f>SUM(B26:B27)</f>
        <v>1033450158</v>
      </c>
      <c r="C28" s="49"/>
      <c r="D28" s="54">
        <f>SUM(D26:D27)</f>
        <v>476057015</v>
      </c>
      <c r="E28" s="50"/>
      <c r="F28" s="36"/>
    </row>
    <row r="29" spans="1:6" ht="13.5" customHeight="1" thickTop="1">
      <c r="A29" s="47"/>
      <c r="B29" s="47"/>
      <c r="C29" s="47"/>
      <c r="D29" s="47"/>
      <c r="E29" s="47"/>
      <c r="F29" s="36"/>
    </row>
    <row r="30" spans="1:6" ht="13.5" customHeight="1">
      <c r="A30" s="51" t="s">
        <v>235</v>
      </c>
      <c r="B30" s="51"/>
      <c r="C30" s="51"/>
      <c r="D30" s="51"/>
      <c r="E30" s="50"/>
      <c r="F30" s="36"/>
    </row>
    <row r="31" spans="1:6" ht="13.5" customHeight="1">
      <c r="A31" s="47" t="s">
        <v>236</v>
      </c>
      <c r="B31" s="48"/>
      <c r="C31" s="49"/>
      <c r="D31" s="48"/>
      <c r="E31" s="50"/>
      <c r="F31" s="36"/>
    </row>
    <row r="32" spans="1:6" ht="13.5" customHeight="1">
      <c r="A32" s="47" t="s">
        <v>237</v>
      </c>
      <c r="B32" s="48"/>
      <c r="C32" s="49"/>
      <c r="D32" s="48"/>
      <c r="E32" s="50"/>
      <c r="F32" s="36"/>
    </row>
    <row r="33" spans="1:6" ht="13.5" customHeight="1">
      <c r="A33" s="47"/>
      <c r="B33" s="55"/>
      <c r="C33" s="55"/>
      <c r="D33" s="55"/>
      <c r="E33" s="50"/>
      <c r="F33" s="36"/>
    </row>
    <row r="34" spans="1:6" ht="13.5" customHeight="1">
      <c r="A34" s="51" t="s">
        <v>238</v>
      </c>
      <c r="B34" s="36"/>
      <c r="C34" s="36"/>
      <c r="D34" s="36"/>
      <c r="E34" s="56"/>
      <c r="F34" s="36"/>
    </row>
    <row r="35" spans="1:6" ht="13.5" customHeight="1">
      <c r="A35" s="47" t="s">
        <v>239</v>
      </c>
      <c r="B35" s="57"/>
      <c r="C35" s="57"/>
      <c r="D35" s="57"/>
      <c r="E35" s="56"/>
      <c r="F35" s="36"/>
    </row>
    <row r="36" spans="1:6" ht="13.5" customHeight="1">
      <c r="A36" s="58" t="s">
        <v>240</v>
      </c>
      <c r="B36" s="48"/>
      <c r="C36" s="49"/>
      <c r="D36" s="48"/>
      <c r="E36" s="50"/>
      <c r="F36" s="36"/>
    </row>
    <row r="37" spans="1:6" ht="13.5" customHeight="1">
      <c r="A37" s="58" t="s">
        <v>241</v>
      </c>
      <c r="B37" s="48"/>
      <c r="C37" s="49"/>
      <c r="D37" s="48"/>
      <c r="E37" s="50"/>
      <c r="F37" s="36"/>
    </row>
    <row r="38" spans="1:6" ht="13.5" customHeight="1">
      <c r="A38" s="55"/>
      <c r="B38" s="55"/>
      <c r="C38" s="55"/>
      <c r="D38" s="55"/>
      <c r="E38" s="50"/>
      <c r="F38" s="36"/>
    </row>
    <row r="39" spans="1:6" ht="13.5" customHeight="1">
      <c r="A39" s="47" t="s">
        <v>242</v>
      </c>
      <c r="B39" s="36"/>
      <c r="C39" s="36"/>
      <c r="D39" s="36"/>
      <c r="E39" s="56"/>
      <c r="F39" s="36"/>
    </row>
    <row r="40" spans="1:6" ht="13.5" customHeight="1">
      <c r="A40" s="58" t="s">
        <v>240</v>
      </c>
      <c r="B40" s="48"/>
      <c r="C40" s="49"/>
      <c r="D40" s="48"/>
      <c r="E40" s="36"/>
      <c r="F40" s="36"/>
    </row>
    <row r="41" spans="1:6" ht="13.5" customHeight="1">
      <c r="A41" s="58" t="s">
        <v>241</v>
      </c>
      <c r="B41" s="48"/>
      <c r="C41" s="49"/>
      <c r="D41" s="48"/>
      <c r="E41" s="36"/>
      <c r="F41" s="36"/>
    </row>
    <row r="42" spans="1:6" ht="13.5" customHeight="1">
      <c r="B42" s="36"/>
      <c r="C42" s="36"/>
      <c r="D42" s="36"/>
      <c r="E42" s="36"/>
    </row>
    <row r="43" spans="1:6" ht="13.5" customHeight="1"/>
    <row r="44" spans="1:6" ht="13.5" customHeight="1">
      <c r="A44" s="51" t="s">
        <v>243</v>
      </c>
      <c r="B44" s="59">
        <f>B28</f>
        <v>1033450158</v>
      </c>
      <c r="D44" s="59">
        <f>D28</f>
        <v>476057015</v>
      </c>
    </row>
    <row r="45" spans="1:6" s="35" customFormat="1" ht="13.5" customHeight="1">
      <c r="A45" s="51"/>
    </row>
    <row r="46" spans="1:6" s="35" customFormat="1" ht="13.5" customHeight="1">
      <c r="A46" s="43" t="s">
        <v>244</v>
      </c>
    </row>
    <row r="47" spans="1:6" s="35" customFormat="1" ht="13.5" customHeight="1">
      <c r="A47" s="51"/>
    </row>
    <row r="48" spans="1:6" s="35" customFormat="1" ht="13.5" customHeight="1">
      <c r="A48" s="51" t="s">
        <v>245</v>
      </c>
    </row>
    <row r="49" spans="1:4" s="35" customFormat="1" ht="13.5" customHeight="1">
      <c r="A49" s="47" t="s">
        <v>246</v>
      </c>
      <c r="B49" s="48"/>
      <c r="C49" s="49"/>
      <c r="D49" s="48"/>
    </row>
    <row r="50" spans="1:4" s="35" customFormat="1" ht="13.5" customHeight="1">
      <c r="A50" s="47" t="s">
        <v>247</v>
      </c>
      <c r="B50" s="48"/>
      <c r="C50" s="49"/>
      <c r="D50" s="48"/>
    </row>
    <row r="51" spans="1:4" s="35" customFormat="1" ht="13.5" customHeight="1">
      <c r="A51" s="47" t="s">
        <v>248</v>
      </c>
      <c r="B51" s="48"/>
      <c r="C51" s="49"/>
      <c r="D51" s="48"/>
    </row>
    <row r="52" spans="1:4" s="35" customFormat="1" ht="13.5" customHeight="1">
      <c r="A52" s="53" t="s">
        <v>249</v>
      </c>
      <c r="B52" s="48"/>
      <c r="C52" s="49"/>
      <c r="D52" s="48"/>
    </row>
    <row r="53" spans="1:4" s="35" customFormat="1" ht="13.5" customHeight="1">
      <c r="A53" s="47" t="s">
        <v>250</v>
      </c>
      <c r="B53" s="48"/>
      <c r="C53" s="49"/>
      <c r="D53" s="48"/>
    </row>
    <row r="54" spans="1:4" s="35" customFormat="1" ht="13.5" customHeight="1">
      <c r="A54" s="51" t="s">
        <v>251</v>
      </c>
      <c r="B54" s="59">
        <f>SUM(B49:B53)</f>
        <v>0</v>
      </c>
      <c r="D54" s="59">
        <f>SUM(D49:D53)</f>
        <v>0</v>
      </c>
    </row>
    <row r="55" spans="1:4" s="35" customFormat="1" ht="13.5" customHeight="1">
      <c r="A55" s="60"/>
    </row>
    <row r="56" spans="1:4" s="35" customFormat="1" ht="13.5" customHeight="1">
      <c r="A56" s="51" t="s">
        <v>252</v>
      </c>
    </row>
    <row r="57" spans="1:4" s="35" customFormat="1" ht="13.5" customHeight="1">
      <c r="A57" s="47" t="s">
        <v>253</v>
      </c>
      <c r="B57" s="48"/>
      <c r="C57" s="49"/>
      <c r="D57" s="48"/>
    </row>
    <row r="58" spans="1:4" s="35" customFormat="1" ht="13.5" customHeight="1">
      <c r="A58" s="47" t="s">
        <v>254</v>
      </c>
      <c r="B58" s="48"/>
      <c r="C58" s="49"/>
      <c r="D58" s="48"/>
    </row>
    <row r="59" spans="1:4" s="35" customFormat="1" ht="13.5" customHeight="1">
      <c r="A59" s="47" t="s">
        <v>255</v>
      </c>
      <c r="B59" s="48"/>
      <c r="C59" s="49"/>
      <c r="D59" s="48"/>
    </row>
    <row r="60" spans="1:4" s="35" customFormat="1" ht="13.5" customHeight="1">
      <c r="A60" s="61" t="s">
        <v>256</v>
      </c>
      <c r="B60" s="48">
        <v>-23695731</v>
      </c>
      <c r="C60" s="49"/>
      <c r="D60" s="48">
        <v>25632128</v>
      </c>
    </row>
    <row r="61" spans="1:4" s="35" customFormat="1" ht="13.5" customHeight="1">
      <c r="A61" s="47" t="s">
        <v>257</v>
      </c>
      <c r="B61" s="48"/>
      <c r="C61" s="49"/>
      <c r="D61" s="48"/>
    </row>
    <row r="62" spans="1:4" s="35" customFormat="1" ht="13.5" customHeight="1">
      <c r="A62" s="51" t="s">
        <v>251</v>
      </c>
      <c r="B62" s="59">
        <f>SUM(B57:B61)</f>
        <v>-23695731</v>
      </c>
      <c r="D62" s="59">
        <f>SUM(D57:D61)</f>
        <v>25632128</v>
      </c>
    </row>
    <row r="63" spans="1:4" s="35" customFormat="1" ht="13.5" customHeight="1">
      <c r="A63" s="60"/>
    </row>
    <row r="64" spans="1:4" s="35" customFormat="1" ht="13.5" customHeight="1">
      <c r="A64" s="51" t="s">
        <v>258</v>
      </c>
      <c r="B64" s="59">
        <f>SUM(B54,B62)</f>
        <v>-23695731</v>
      </c>
      <c r="D64" s="59">
        <f>SUM(D54,D62)</f>
        <v>25632128</v>
      </c>
    </row>
    <row r="65" spans="1:4" s="35" customFormat="1" ht="13.5" customHeight="1">
      <c r="A65" s="60"/>
      <c r="B65" s="59"/>
      <c r="D65" s="59"/>
    </row>
    <row r="66" spans="1:4" s="35" customFormat="1" ht="13.5" customHeight="1" thickBot="1">
      <c r="A66" s="51" t="s">
        <v>259</v>
      </c>
      <c r="B66" s="62">
        <f>B64+B44</f>
        <v>1009754427</v>
      </c>
      <c r="D66" s="62">
        <f>D64+D44</f>
        <v>501689143</v>
      </c>
    </row>
    <row r="67" spans="1:4" s="35" customFormat="1" ht="13.5" customHeight="1" thickTop="1">
      <c r="A67" s="47"/>
    </row>
    <row r="68" spans="1:4" s="35" customFormat="1" ht="13.5" customHeight="1">
      <c r="A68" s="43" t="s">
        <v>260</v>
      </c>
    </row>
    <row r="69" spans="1:4" s="35" customFormat="1" ht="13.5" customHeight="1">
      <c r="A69" s="47" t="s">
        <v>236</v>
      </c>
      <c r="B69" s="63">
        <v>996866022</v>
      </c>
      <c r="C69" s="64"/>
      <c r="D69" s="63">
        <v>439114991</v>
      </c>
    </row>
    <row r="70" spans="1:4" s="35" customFormat="1" ht="13.5" customHeight="1">
      <c r="A70" s="47" t="s">
        <v>237</v>
      </c>
      <c r="B70" s="63">
        <v>36584136</v>
      </c>
      <c r="C70" s="64"/>
      <c r="D70" s="63">
        <v>36942024</v>
      </c>
    </row>
    <row r="73" spans="1:4">
      <c r="B73" s="66"/>
      <c r="C73" s="67"/>
      <c r="D73" s="66"/>
    </row>
    <row r="74" spans="1:4">
      <c r="B74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 BAN_21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2020-10-01T12:06:48Z</cp:lastPrinted>
  <dcterms:created xsi:type="dcterms:W3CDTF">2012-01-19T09:31:29Z</dcterms:created>
  <dcterms:modified xsi:type="dcterms:W3CDTF">2022-08-05T04:46:52Z</dcterms:modified>
</cp:coreProperties>
</file>