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lna\Desktop\ROMINA 2019 BILANC\E-Albania ARCH 2019\"/>
    </mc:Choice>
  </mc:AlternateContent>
  <bookViews>
    <workbookView xWindow="930" yWindow="0" windowWidth="2049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6" i="20" l="1"/>
  <c r="D16" i="20" l="1"/>
  <c r="D17" i="20" l="1"/>
  <c r="D36" i="20" s="1"/>
  <c r="D41" i="20" s="1"/>
  <c r="B17" i="20"/>
  <c r="B49" i="20"/>
  <c r="D49" i="20"/>
  <c r="B41" i="20" l="1"/>
  <c r="B51" i="20" s="1"/>
  <c r="B36" i="20"/>
  <c r="D51" i="20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<sst xmlns="http://schemas.openxmlformats.org/spreadsheetml/2006/main" count="406" uniqueCount="264">
  <si>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</si>
  <si>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</si>
  <si>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</si>
  <si>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</si>
  <si>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</si>
  <si>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</si>
  <si>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</si>
  <si>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</si>
  <si>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</si>
  <si>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</si>
  <si>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</si>
  <si>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</si>
  <si>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</si>
  <si>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</si>
  <si>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</si>
  <si>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</si>
  <si>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</si>
  <si>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</si>
  <si>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</si>
  <si>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</si>
  <si>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</si>
  <si>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</si>
  <si>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</si>
  <si>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</si>
  <si>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</si>
  <si>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</si>
  <si>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</si>
  <si>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</si>
  <si>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</si>
  <si>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</si>
  <si>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</si>
  <si>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</si>
  <si>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</si>
  <si>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</si>
  <si>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</si>
  <si>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</si>
  <si>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</si>
  <si>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</si>
  <si>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</si>
  <si>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</si>
  <si>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</si>
  <si>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</si>
  <si>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</si>
  <si>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</si>
  <si>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</si>
  <si>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</si>
  <si>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</si>
  <si>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</si>
  <si>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</si>
  <si>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</si>
  <si>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</si>
  <si>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</si>
  <si>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</si>
  <si>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</si>
  <si>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</si>
  <si>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</si>
  <si>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</si>
  <si>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</si>
  <si>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</si>
  <si>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</si>
  <si>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</si>
  <si>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</si>
  <si>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</si>
  <si>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</si>
  <si>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</si>
  <si>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</si>
  <si>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</si>
  <si>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</si>
  <si>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</si>
  <si>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</si>
  <si>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</si>
  <si>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</si>
  <si>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</si>
  <si>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</si>
  <si>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</si>
  <si>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</si>
  <si>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</si>
  <si>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</si>
  <si>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</si>
  <si>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</si>
  <si>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</si>
  <si>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</si>
  <si>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</si>
  <si>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</si>
  <si>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</si>
  <si>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</si>
  <si>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</si>
  <si>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</si>
  <si>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</si>
  <si>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</si>
  <si>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</si>
  <si>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</si>
  <si>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</si>
  <si>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</si>
  <si>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</si>
  <si>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</si>
  <si>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</si>
  <si>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</si>
  <si>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</si>
  <si>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</si>
  <si>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</si>
  <si>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</si>
  <si>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</si>
  <si>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</si>
  <si>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</si>
  <si>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</si>
  <si>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</si>
  <si>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</si>
  <si>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</si>
  <si>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</si>
  <si>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</si>
  <si>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</si>
  <si>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</si>
  <si>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</si>
  <si>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</si>
  <si>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</si>
  <si>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</si>
  <si>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</si>
  <si>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</si>
  <si>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</si>
  <si>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</si>
  <si>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</si>
  <si>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</si>
  <si>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</si>
  <si>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</si>
  <si>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</si>
  <si>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</si>
  <si>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</si>
  <si>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</si>
  <si>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</si>
  <si>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</si>
  <si>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</si>
  <si>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</si>
  <si>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</si>
  <si>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</si>
  <si>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</si>
  <si>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</si>
  <si>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</si>
  <si>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</si>
  <si>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</si>
  <si>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</si>
  <si>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</si>
  <si>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</si>
  <si>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</si>
  <si>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</si>
  <si>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</si>
  <si>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</si>
  <si>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</si>
  <si>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</si>
  <si>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</si>
  <si>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</si>
  <si>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</si>
  <si>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</si>
  <si>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</si>
  <si>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</si>
  <si>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</si>
  <si>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</si>
  <si>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</si>
  <si>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</si>
  <si>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</si>
  <si>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</si>
  <si>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</si>
  <si>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</si>
  <si>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</si>
  <si>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</si>
  <si>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</si>
  <si>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</si>
  <si>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</si>
  <si>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</si>
  <si>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</si>
  <si>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</si>
  <si>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</si>
  <si>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</si>
  <si>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</si>
  <si>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</si>
  <si>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</si>
  <si>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</si>
  <si>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</si>
  <si>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</si>
  <si>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</si>
  <si>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</si>
  <si>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</si>
  <si>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</si>
  <si>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</si>
  <si>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</si>
  <si>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</si>
  <si>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</si>
  <si>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</si>
  <si>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</si>
  <si>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</si>
  <si>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</si>
  <si>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</si>
  <si>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</si>
  <si>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</si>
  <si>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</si>
  <si>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</si>
  <si>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</si>
  <si>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</si>
  <si>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</si>
  <si>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</si>
  <si>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</si>
  <si>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</si>
  <si>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</si>
  <si>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</si>
  <si>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</si>
  <si>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</si>
  <si>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</si>
  <si>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</si>
  <si>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</si>
  <si>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</si>
  <si>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</si>
  <si>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</si>
  <si>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</si>
  <si>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</si>
  <si>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</si>
  <si>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</si>
  <si>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</si>
  <si>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</si>
  <si>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</si>
  <si>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</si>
  <si>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</si>
  <si>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</si>
  <si>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</si>
  <si>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</si>
  <si>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</si>
  <si>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</si>
  <si>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</si>
  <si>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</si>
  <si>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</si>
  <si>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</si>
  <si>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</si>
  <si>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</si>
  <si>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</si>
  <si>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</si>
  <si>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</si>
  <si>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</si>
  <si>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</si>
  <si>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</si>
  <si>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</si>
  <si>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</si>
  <si>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</si>
  <si>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</si>
  <si>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</si>
  <si>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</si>
  <si>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</si>
  <si>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</si>
  <si>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</si>
  <si>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</si>
  <si>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</si>
  <si>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</si>
  <si>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</si>
  <si>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</si>
  <si>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</si>
  <si>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</si>
  <si>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</si>
  <si>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</si>
  <si>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</si>
  <si>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</si>
  <si>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</si>
  <si>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</si>
  <si>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</si>
  <si>
    <t>ARCH INVESTOR</t>
  </si>
  <si>
    <t>K91404015I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</si>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</sst>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  <xf numFmtId="37" fontId="188" fillId="0" borderId="0" xfId="3506" applyNumberFormat="1" applyFont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58"/>
  <sheetViews>
    <sheetView tabSelected="1" topLeftCell="A31" workbookViewId="0">
      <selection activeCell="A50" sqref="A50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227</v>
      </c>
    </row>
    <row r="2" spans="1:8">
      <c r="A2" s="80" t="s">
        <v>261</v>
      </c>
    </row>
    <row r="3" spans="1:8">
      <c r="A3" s="80" t="s">
        <v>262</v>
      </c>
    </row>
    <row r="4" spans="1:8" ht="15.75" customHeight="1">
      <c r="A4" s="80" t="s">
        <v>263</v>
      </c>
    </row>
    <row r="5" spans="1:8" ht="15.75" customHeight="1">
      <c r="A5" s="68" t="s">
        <v>260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251</v>
      </c>
    </row>
    <row r="10" spans="1:8">
      <c r="A10" s="77" t="s">
        <v>259</v>
      </c>
    </row>
    <row r="11" spans="1:8">
      <c r="A11" s="43" t="s">
        <v>243</v>
      </c>
      <c r="B11" s="44"/>
      <c r="C11" s="41"/>
      <c r="D11" s="44"/>
      <c r="E11" s="47" t="s">
        <v>248</v>
      </c>
      <c r="G11" s="38"/>
      <c r="H11" s="38"/>
    </row>
    <row r="12" spans="1:8">
      <c r="A12" s="43" t="s">
        <v>245</v>
      </c>
      <c r="B12" s="44"/>
      <c r="C12" s="41"/>
      <c r="D12" s="44"/>
      <c r="E12" s="47" t="s">
        <v>249</v>
      </c>
      <c r="G12" s="38"/>
      <c r="H12" s="38"/>
    </row>
    <row r="13" spans="1:8">
      <c r="A13" s="43" t="s">
        <v>246</v>
      </c>
      <c r="B13" s="44"/>
      <c r="C13" s="41"/>
      <c r="D13" s="44"/>
      <c r="E13" s="47" t="s">
        <v>249</v>
      </c>
      <c r="G13" s="38"/>
      <c r="H13" s="38"/>
    </row>
    <row r="14" spans="1:8">
      <c r="A14" s="43" t="s">
        <v>247</v>
      </c>
      <c r="B14" s="44"/>
      <c r="C14" s="41"/>
      <c r="D14" s="44"/>
      <c r="E14" s="47" t="s">
        <v>249</v>
      </c>
      <c r="G14" s="38"/>
      <c r="H14" s="38"/>
    </row>
    <row r="15" spans="1:8">
      <c r="A15" s="43" t="s">
        <v>244</v>
      </c>
      <c r="B15" s="44">
        <v>19816073</v>
      </c>
      <c r="C15" s="41"/>
      <c r="D15" s="44">
        <v>27393800</v>
      </c>
      <c r="E15" s="47" t="s">
        <v>250</v>
      </c>
      <c r="G15" s="38"/>
      <c r="H15" s="38"/>
    </row>
    <row r="16" spans="1:8">
      <c r="A16" s="77" t="s">
        <v>258</v>
      </c>
      <c r="B16" s="64">
        <f>-660456-608855-684669</f>
        <v>-1953980</v>
      </c>
      <c r="C16" s="65"/>
      <c r="D16" s="64">
        <f>-628992-640900-774502</f>
        <v>-2044394</v>
      </c>
    </row>
    <row r="17" spans="1:10">
      <c r="A17" s="77" t="s">
        <v>257</v>
      </c>
      <c r="B17" s="70">
        <f>SUM(B11:B16)</f>
        <v>17862093</v>
      </c>
      <c r="C17" s="70"/>
      <c r="D17" s="70">
        <f>SUM(D11:D16)</f>
        <v>25349406</v>
      </c>
    </row>
    <row r="18" spans="1:10">
      <c r="A18" s="77"/>
      <c r="B18" s="65"/>
      <c r="C18" s="65"/>
      <c r="D18" s="65"/>
    </row>
    <row r="19" spans="1:10">
      <c r="A19" s="77" t="s">
        <v>256</v>
      </c>
      <c r="B19" s="76"/>
      <c r="C19" s="65"/>
      <c r="D19" s="76"/>
    </row>
    <row r="20" spans="1:10">
      <c r="A20" s="77" t="s">
        <v>255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254</v>
      </c>
      <c r="B22" s="73"/>
      <c r="C22" s="74"/>
      <c r="D22" s="76"/>
    </row>
    <row r="23" spans="1:10">
      <c r="A23" s="43" t="s">
        <v>233</v>
      </c>
      <c r="B23" s="73"/>
      <c r="C23" s="74"/>
      <c r="D23" s="76"/>
      <c r="J23" s="43"/>
    </row>
    <row r="24" spans="1:10">
      <c r="A24" s="43" t="s">
        <v>232</v>
      </c>
      <c r="B24" s="73">
        <v>1000000</v>
      </c>
      <c r="C24" s="74"/>
      <c r="D24" s="76">
        <v>500000</v>
      </c>
      <c r="J24" s="43"/>
    </row>
    <row r="25" spans="1:10">
      <c r="A25" s="43" t="s">
        <v>240</v>
      </c>
      <c r="B25" s="73"/>
      <c r="C25" s="74"/>
      <c r="D25" s="76"/>
      <c r="J25" s="43"/>
    </row>
    <row r="26" spans="1:10">
      <c r="A26" s="43" t="s">
        <v>234</v>
      </c>
      <c r="B26" s="73"/>
      <c r="C26" s="74"/>
      <c r="D26" s="76"/>
    </row>
    <row r="27" spans="1:10">
      <c r="A27" s="43" t="s">
        <v>239</v>
      </c>
      <c r="B27" s="73"/>
      <c r="C27" s="74"/>
      <c r="D27" s="76"/>
    </row>
    <row r="28" spans="1:10">
      <c r="A28" s="43" t="s">
        <v>235</v>
      </c>
      <c r="B28" s="73"/>
      <c r="C28" s="74"/>
      <c r="D28" s="76"/>
    </row>
    <row r="29" spans="1:10">
      <c r="A29" s="77" t="s">
        <v>215</v>
      </c>
      <c r="B29" s="73"/>
      <c r="C29" s="74"/>
      <c r="D29" s="76"/>
    </row>
    <row r="30" spans="1:10">
      <c r="A30" s="77" t="s">
        <v>253</v>
      </c>
      <c r="B30" s="74"/>
      <c r="C30" s="74"/>
      <c r="D30" s="65"/>
    </row>
    <row r="31" spans="1:10">
      <c r="A31" s="43" t="s">
        <v>236</v>
      </c>
      <c r="B31" s="73"/>
      <c r="C31" s="74"/>
      <c r="D31" s="76"/>
    </row>
    <row r="32" spans="1:10">
      <c r="A32" s="43" t="s">
        <v>238</v>
      </c>
      <c r="B32" s="73"/>
      <c r="C32" s="74"/>
      <c r="D32" s="76"/>
    </row>
    <row r="33" spans="1:5">
      <c r="A33" s="43" t="s">
        <v>237</v>
      </c>
      <c r="B33" s="73">
        <v>-1371125</v>
      </c>
      <c r="C33" s="74"/>
      <c r="D33" s="76">
        <v>-3111647</v>
      </c>
    </row>
    <row r="34" spans="1:5">
      <c r="A34" s="75" t="s">
        <v>252</v>
      </c>
      <c r="B34" s="73"/>
      <c r="C34" s="74"/>
      <c r="D34" s="73"/>
    </row>
    <row r="35" spans="1:5">
      <c r="A35" s="39" t="s">
        <v>241</v>
      </c>
      <c r="B35" s="72"/>
      <c r="C35" s="49"/>
      <c r="D35" s="72"/>
    </row>
    <row r="36" spans="1:5">
      <c r="A36" s="71" t="s">
        <v>216</v>
      </c>
      <c r="B36" s="69">
        <f>SUM(B17:B35)</f>
        <v>17490968</v>
      </c>
      <c r="C36" s="70"/>
      <c r="D36" s="69">
        <f>SUM(D17:D35)</f>
        <v>22737759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-2473645</v>
      </c>
      <c r="C38" s="65"/>
      <c r="D38" s="66">
        <v>-3342248</v>
      </c>
    </row>
    <row r="39" spans="1:5">
      <c r="A39" s="43" t="s">
        <v>218</v>
      </c>
      <c r="B39" s="66"/>
      <c r="C39" s="65"/>
      <c r="D39" s="66"/>
    </row>
    <row r="40" spans="1:5">
      <c r="A40" s="43" t="s">
        <v>226</v>
      </c>
      <c r="B40" s="64"/>
      <c r="C40" s="65"/>
      <c r="D40" s="64"/>
    </row>
    <row r="41" spans="1:5" ht="15.75" thickBot="1">
      <c r="A41" s="39" t="s">
        <v>228</v>
      </c>
      <c r="B41" s="62">
        <f>SUM(B36:B40)</f>
        <v>15017323</v>
      </c>
      <c r="C41" s="63"/>
      <c r="D41" s="62">
        <f>SUM(D36:D40)</f>
        <v>19395511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229</v>
      </c>
      <c r="B43" s="42"/>
      <c r="C43" s="42"/>
      <c r="D43" s="42"/>
    </row>
    <row r="44" spans="1:5">
      <c r="A44" s="43" t="s">
        <v>221</v>
      </c>
      <c r="B44" s="61"/>
      <c r="C44" s="42"/>
      <c r="D44" s="61"/>
    </row>
    <row r="45" spans="1:5">
      <c r="A45" s="43" t="s">
        <v>222</v>
      </c>
      <c r="B45" s="61"/>
      <c r="C45" s="42"/>
      <c r="D45" s="61"/>
    </row>
    <row r="46" spans="1:5">
      <c r="A46" s="43" t="s">
        <v>223</v>
      </c>
      <c r="B46" s="61"/>
      <c r="C46" s="42"/>
      <c r="D46" s="61"/>
    </row>
    <row r="47" spans="1:5">
      <c r="A47" s="43" t="s">
        <v>224</v>
      </c>
      <c r="B47" s="61"/>
      <c r="C47" s="42"/>
      <c r="D47" s="61"/>
    </row>
    <row r="48" spans="1:5">
      <c r="A48" s="43" t="s">
        <v>214</v>
      </c>
      <c r="B48" s="61"/>
      <c r="C48" s="42"/>
      <c r="D48" s="61"/>
    </row>
    <row r="49" spans="1:4">
      <c r="A49" s="58" t="s">
        <v>230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231</v>
      </c>
      <c r="B51" s="56">
        <f>B41+B49</f>
        <v>15017323</v>
      </c>
      <c r="C51" s="57"/>
      <c r="D51" s="56">
        <f>D41+D49</f>
        <v>19395511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/>
      <c r="C54" s="40"/>
      <c r="D54" s="51"/>
    </row>
    <row r="55" spans="1:4">
      <c r="A55" s="52" t="s">
        <v>220</v>
      </c>
      <c r="B55" s="51"/>
      <c r="C55" s="40"/>
      <c r="D55" s="51"/>
    </row>
    <row r="56" spans="1:4">
      <c r="A56" s="35"/>
      <c r="B56" s="36"/>
      <c r="C56" s="36"/>
      <c r="D56" s="36"/>
    </row>
    <row r="57" spans="1:4">
      <c r="A57" s="35"/>
      <c r="B57" s="82">
        <v>15017323</v>
      </c>
      <c r="C57" s="36"/>
      <c r="D57" s="36"/>
    </row>
    <row r="58" spans="1:4">
      <c r="A58" s="37" t="s">
        <v>242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Ilna</cp:lastModifiedBy>
  <cp:lastPrinted>2016-10-03T09:59:38Z</cp:lastPrinted>
  <dcterms:created xsi:type="dcterms:W3CDTF">2012-01-19T09:31:29Z</dcterms:created>
  <dcterms:modified xsi:type="dcterms:W3CDTF">2020-07-28T14:41:11Z</dcterms:modified>
</cp:coreProperties>
</file>