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 activeTab="1"/>
  </bookViews>
  <sheets>
    <sheet name="PASH-sipas funksionit" sheetId="1" r:id="rId1"/>
    <sheet name="fluksi" sheetId="3" r:id="rId2"/>
    <sheet name="Sheet1" sheetId="2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3"/>
  <c r="B22"/>
  <c r="B41" l="1"/>
  <c r="E31" i="2" l="1"/>
  <c r="B24" i="1"/>
  <c r="B17"/>
  <c r="B12"/>
  <c r="B26" l="1"/>
  <c r="C20" l="1"/>
  <c r="C16"/>
  <c r="B9"/>
  <c r="C24" l="1"/>
  <c r="C26" s="1"/>
  <c r="C28" s="1"/>
  <c r="B28"/>
</calcChain>
</file>

<file path=xl/sharedStrings.xml><?xml version="1.0" encoding="utf-8"?>
<sst xmlns="http://schemas.openxmlformats.org/spreadsheetml/2006/main" count="125" uniqueCount="105">
  <si>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</si>
  <si>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</si>
  <si>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</si>
  <si>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</si>
  <si>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</si>
  <si>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</si>
  <si>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</si>
  <si>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</si>
  <si>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</si>
  <si>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</si>
  <si>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</si>
  <si>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</si>
  <si>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</si>
  <si>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</si>
  <si>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</si>
  <si>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</si>
  <si>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</si>
  <si>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</si>
  <si>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</si>
  <si>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</si>
  <si>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Periudha</t>
  </si>
  <si>
    <t>PASQYRA E TE ARDHURAVE DHE SHPENZIMEVE</t>
  </si>
  <si>
    <t>Raportuese 2018</t>
  </si>
  <si>
    <t>Raportuese 2019</t>
  </si>
  <si>
    <t>BV</t>
  </si>
  <si>
    <t>Gjona fresh shpk    L81526010M</t>
  </si>
  <si>
    <t xml:space="preserve">Erton Gjona </t>
  </si>
  <si>
    <t>EMER      MBIEMER</t>
  </si>
  <si>
    <t>SHUMA</t>
  </si>
  <si>
    <t>kg</t>
  </si>
  <si>
    <t>banane</t>
  </si>
  <si>
    <t>D</t>
  </si>
  <si>
    <t>mango</t>
  </si>
  <si>
    <t>ananas</t>
  </si>
  <si>
    <t>C</t>
  </si>
  <si>
    <t>kiwi</t>
  </si>
  <si>
    <t>patate</t>
  </si>
  <si>
    <t xml:space="preserve">Fruta te thata </t>
  </si>
  <si>
    <t xml:space="preserve">mandarina </t>
  </si>
  <si>
    <t>speca</t>
  </si>
  <si>
    <t>Lulelaker</t>
  </si>
  <si>
    <t>Portokalle</t>
  </si>
  <si>
    <t xml:space="preserve">Dardha </t>
  </si>
  <si>
    <t>Molle</t>
  </si>
  <si>
    <t>Domate</t>
  </si>
  <si>
    <t>Tranguj</t>
  </si>
  <si>
    <t>A</t>
  </si>
  <si>
    <t xml:space="preserve"> te blerjes</t>
  </si>
  <si>
    <t>cop , kuti , ml</t>
  </si>
  <si>
    <t>sipas çmimit</t>
  </si>
  <si>
    <t>(kg/m2 , m3 , liter</t>
  </si>
  <si>
    <t>themelore</t>
  </si>
  <si>
    <t>njesit me poshtme</t>
  </si>
  <si>
    <t>Gjendje</t>
  </si>
  <si>
    <t>Nr</t>
  </si>
  <si>
    <t>S Q A R I M E</t>
  </si>
  <si>
    <t>mjeteve</t>
  </si>
  <si>
    <t>Gjendje per njesi</t>
  </si>
  <si>
    <t xml:space="preserve">sheno njerin nga </t>
  </si>
  <si>
    <t>Mallrave dhe Materjaleve</t>
  </si>
  <si>
    <t xml:space="preserve">Vlera </t>
  </si>
  <si>
    <t>SASIA</t>
  </si>
  <si>
    <t>Njesia e matjes</t>
  </si>
  <si>
    <t>EMERTIMI</t>
  </si>
  <si>
    <t>Aktiviteti_Tregeti fruta perime ______________________________</t>
  </si>
  <si>
    <t>Tatimpagusi    Gjona Fresh shpk</t>
  </si>
  <si>
    <t>NIPT     L81526010M</t>
  </si>
  <si>
    <t>31.12.2019</t>
  </si>
  <si>
    <t>IVENTARI  FIZIK I MALLRAVE E MATERIALEVE</t>
  </si>
  <si>
    <t>Pasqyra e fluksit te mjeteve monetare (opsionale)</t>
  </si>
  <si>
    <t>Raportuese</t>
  </si>
  <si>
    <t>Metoda indirekte</t>
  </si>
  <si>
    <t>Fluksi mjeteve monetare nga/perdorur ne aktivitetin e shfrytezimit:</t>
  </si>
  <si>
    <t>Fitimi/(Humbja) perpara tatimit</t>
  </si>
  <si>
    <t>Rregullime per :</t>
  </si>
  <si>
    <t>Shpenzime amortizimi</t>
  </si>
  <si>
    <t xml:space="preserve">Humbje/(Fitime) nga konvertimi </t>
  </si>
  <si>
    <t>Shpenzimet financiare te perllogaritura</t>
  </si>
  <si>
    <t>Te ardhura nga investimet</t>
  </si>
  <si>
    <t>Humbja/(Fitimi) nga shitja e aktiveve afatgjata materiale</t>
  </si>
  <si>
    <r>
      <t xml:space="preserve">Te tjera </t>
    </r>
    <r>
      <rPr>
        <i/>
        <sz val="10"/>
        <color indexed="8"/>
        <rFont val="Times New Roman"/>
        <family val="1"/>
        <charset val="238"/>
      </rPr>
      <t>(pershkruaj)</t>
    </r>
  </si>
  <si>
    <t>Ndryshim ne aktivet dhe detyrimet e shfrytezimit</t>
  </si>
  <si>
    <t>Renie/(Rritje) ne kerkesat e arketueshme nga aktiviteti dhe kerkesa te tjera</t>
  </si>
  <si>
    <t>Renie/(Rritje) ne gjendjen e inventarit</t>
  </si>
  <si>
    <t>Rritje/(Renie) ne detyrime te pagueshme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</si>
  <si>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</si>
  <si>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</si>
  <si>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</si>
  <si>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</si>
  <si>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</si>
  <si>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</si>
  <si>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>Interes i arketuar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</si>
  <si>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</si>
  <si>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</si>
  <si>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</si>
  <si>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</si>
  <si>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</si>
  <si>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</si>
  <si>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</si>
  <si>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</si>
  <si>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</si>
  <si>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</si>
  <si>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</si>
  <si>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</si>
  <si>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 xml:space="preserve">Administratori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</si>
</sst>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sz val="12"/>
      <color rgb="FFFF0000"/>
      <name val="Arial"/>
      <family val="2"/>
    </font>
    <font>
      <sz val="9"/>
      <name val="Calibri Light"/>
      <family val="1"/>
      <scheme val="major"/>
    </font>
    <font>
      <b/>
      <sz val="12"/>
      <name val="Arial"/>
      <family val="2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8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3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3" fontId="11" fillId="0" borderId="2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vertical="center"/>
    </xf>
    <xf numFmtId="3" fontId="11" fillId="0" borderId="3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/>
    <xf numFmtId="3" fontId="11" fillId="0" borderId="1" xfId="0" applyNumberFormat="1" applyFont="1" applyBorder="1" applyAlignment="1"/>
    <xf numFmtId="3" fontId="0" fillId="0" borderId="1" xfId="0" applyNumberFormat="1" applyFont="1" applyFill="1" applyBorder="1" applyAlignment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3" fillId="0" borderId="13" xfId="0" applyNumberFormat="1" applyFont="1" applyBorder="1"/>
    <xf numFmtId="0" fontId="0" fillId="0" borderId="13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3" fontId="13" fillId="0" borderId="3" xfId="0" applyNumberFormat="1" applyFont="1" applyBorder="1" applyAlignment="1">
      <alignment horizontal="right"/>
    </xf>
    <xf numFmtId="0" fontId="0" fillId="0" borderId="17" xfId="0" applyBorder="1"/>
    <xf numFmtId="3" fontId="0" fillId="0" borderId="1" xfId="0" applyNumberFormat="1" applyBorder="1"/>
    <xf numFmtId="0" fontId="14" fillId="0" borderId="1" xfId="0" applyFont="1" applyFill="1" applyBorder="1" applyAlignment="1"/>
    <xf numFmtId="0" fontId="4" fillId="0" borderId="1" xfId="0" applyFont="1" applyBorder="1"/>
    <xf numFmtId="0" fontId="11" fillId="0" borderId="1" xfId="0" applyFont="1" applyFill="1" applyBorder="1"/>
    <xf numFmtId="0" fontId="14" fillId="0" borderId="1" xfId="0" applyFont="1" applyFill="1" applyBorder="1"/>
    <xf numFmtId="0" fontId="4" fillId="0" borderId="16" xfId="0" applyFont="1" applyBorder="1"/>
    <xf numFmtId="0" fontId="0" fillId="0" borderId="18" xfId="0" applyBorder="1"/>
    <xf numFmtId="0" fontId="4" fillId="0" borderId="19" xfId="0" applyFont="1" applyBorder="1"/>
    <xf numFmtId="0" fontId="4" fillId="0" borderId="20" xfId="0" applyFont="1" applyBorder="1" applyAlignment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/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/>
    <xf numFmtId="0" fontId="0" fillId="0" borderId="24" xfId="0" applyBorder="1" applyAlignment="1"/>
    <xf numFmtId="0" fontId="4" fillId="0" borderId="25" xfId="0" applyFont="1" applyBorder="1" applyAlignment="1"/>
    <xf numFmtId="0" fontId="4" fillId="0" borderId="21" xfId="0" applyFont="1" applyBorder="1" applyAlignment="1"/>
    <xf numFmtId="0" fontId="0" fillId="0" borderId="26" xfId="0" applyBorder="1" applyAlignment="1"/>
    <xf numFmtId="0" fontId="0" fillId="0" borderId="0" xfId="0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0" fillId="0" borderId="32" xfId="0" applyBorder="1" applyAlignment="1"/>
    <xf numFmtId="0" fontId="4" fillId="0" borderId="7" xfId="0" applyFont="1" applyBorder="1"/>
    <xf numFmtId="0" fontId="4" fillId="0" borderId="0" xfId="0" applyFont="1" applyBorder="1"/>
    <xf numFmtId="0" fontId="3" fillId="0" borderId="1" xfId="0" applyFont="1" applyBorder="1" applyAlignment="1"/>
    <xf numFmtId="0" fontId="10" fillId="0" borderId="1" xfId="0" applyFont="1" applyBorder="1" applyAlignment="1"/>
    <xf numFmtId="0" fontId="4" fillId="0" borderId="1" xfId="0" applyFont="1" applyBorder="1" applyAlignment="1"/>
    <xf numFmtId="0" fontId="11" fillId="0" borderId="1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/>
    <xf numFmtId="0" fontId="15" fillId="0" borderId="0" xfId="0" applyFont="1" applyBorder="1" applyAlignme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3" fontId="17" fillId="0" borderId="1" xfId="0" applyNumberFormat="1" applyFont="1" applyBorder="1" applyAlignment="1">
      <alignment horizontal="center"/>
    </xf>
    <xf numFmtId="0" fontId="22" fillId="0" borderId="1" xfId="0" applyNumberFormat="1" applyFont="1" applyFill="1" applyBorder="1" applyAlignment="1" applyProtection="1">
      <alignment horizontal="center" wrapText="1"/>
    </xf>
    <xf numFmtId="0" fontId="23" fillId="0" borderId="1" xfId="0" applyNumberFormat="1" applyFont="1" applyFill="1" applyBorder="1" applyAlignment="1" applyProtection="1">
      <alignment horizontal="center" wrapText="1"/>
    </xf>
    <xf numFmtId="0" fontId="22" fillId="0" borderId="1" xfId="0" applyNumberFormat="1" applyFont="1" applyFill="1" applyBorder="1" applyAlignment="1" applyProtection="1">
      <alignment horizontal="center"/>
    </xf>
    <xf numFmtId="3" fontId="5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/>
    </xf>
    <xf numFmtId="0" fontId="21" fillId="0" borderId="1" xfId="1" applyFont="1" applyFill="1" applyBorder="1" applyAlignment="1">
      <alignment horizontal="center" vertical="top" wrapText="1"/>
    </xf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36"/>
  <sheetViews>
    <sheetView workbookViewId="0">
      <selection activeCell="A35" sqref="A35"/>
    </sheetView>
  </sheetViews>
  <sheetFormatPr defaultRowHeight="15"/>
  <cols>
    <col min="1" max="1" width="52.85546875" customWidth="1"/>
    <col min="2" max="2" width="14.28515625" customWidth="1"/>
    <col min="3" max="3" width="10.28515625" customWidth="1"/>
    <col min="6" max="6" width="7.85546875" customWidth="1"/>
    <col min="7" max="7" width="10.140625" customWidth="1"/>
    <col min="11" max="11" width="9.42578125" customWidth="1"/>
  </cols>
  <sheetData>
    <row r="1" spans="1:3">
      <c r="A1" s="4" t="s">
        <v>25</v>
      </c>
      <c r="B1" s="4"/>
      <c r="C1" s="4"/>
    </row>
    <row r="2" spans="1:3">
      <c r="A2" s="100" t="s">
        <v>21</v>
      </c>
      <c r="B2" s="5" t="s">
        <v>20</v>
      </c>
      <c r="C2" s="21" t="s">
        <v>20</v>
      </c>
    </row>
    <row r="3" spans="1:3">
      <c r="A3" s="100"/>
      <c r="B3" s="5" t="s">
        <v>23</v>
      </c>
      <c r="C3" s="21" t="s">
        <v>22</v>
      </c>
    </row>
    <row r="4" spans="1:3">
      <c r="A4" s="6" t="s">
        <v>19</v>
      </c>
      <c r="B4" s="78"/>
      <c r="C4" s="22" t="s">
        <v>24</v>
      </c>
    </row>
    <row r="5" spans="1:3">
      <c r="A5" s="4"/>
      <c r="B5" s="78"/>
      <c r="C5" s="22"/>
    </row>
    <row r="6" spans="1:3">
      <c r="A6" s="7" t="s">
        <v>18</v>
      </c>
      <c r="B6" s="79"/>
      <c r="C6" s="8"/>
    </row>
    <row r="7" spans="1:3">
      <c r="A7" s="9" t="s">
        <v>17</v>
      </c>
      <c r="B7" s="18">
        <v>17729455</v>
      </c>
      <c r="C7" s="23">
        <v>0</v>
      </c>
    </row>
    <row r="8" spans="1:3">
      <c r="A8" s="9" t="s">
        <v>16</v>
      </c>
      <c r="B8" s="80">
        <v>0</v>
      </c>
      <c r="C8" s="10">
        <v>0</v>
      </c>
    </row>
    <row r="9" spans="1:3">
      <c r="A9" s="11" t="s">
        <v>15</v>
      </c>
      <c r="B9" s="81">
        <f>B7+B8</f>
        <v>17729455</v>
      </c>
      <c r="C9" s="19">
        <v>0</v>
      </c>
    </row>
    <row r="10" spans="1:3">
      <c r="A10" s="12"/>
      <c r="B10" s="82"/>
      <c r="C10" s="13"/>
    </row>
    <row r="11" spans="1:3">
      <c r="A11" s="7" t="s">
        <v>14</v>
      </c>
      <c r="B11" s="82"/>
      <c r="C11" s="13"/>
    </row>
    <row r="12" spans="1:3">
      <c r="A12" s="7" t="s">
        <v>13</v>
      </c>
      <c r="B12" s="82">
        <f>B13+B14-B15</f>
        <v>12560060</v>
      </c>
      <c r="C12" s="13"/>
    </row>
    <row r="13" spans="1:3">
      <c r="A13" s="14" t="s">
        <v>12</v>
      </c>
      <c r="B13" s="83">
        <v>169420</v>
      </c>
      <c r="C13" s="15">
        <v>0</v>
      </c>
    </row>
    <row r="14" spans="1:3">
      <c r="A14" s="14" t="s">
        <v>11</v>
      </c>
      <c r="B14" s="83">
        <v>14321890</v>
      </c>
      <c r="C14" s="15">
        <v>0</v>
      </c>
    </row>
    <row r="15" spans="1:3">
      <c r="A15" s="14" t="s">
        <v>10</v>
      </c>
      <c r="B15" s="84">
        <v>1931250</v>
      </c>
      <c r="C15" s="24">
        <v>0</v>
      </c>
    </row>
    <row r="16" spans="1:3">
      <c r="A16" s="14"/>
      <c r="B16" s="81"/>
      <c r="C16" s="19">
        <f>C13+C14-C15</f>
        <v>0</v>
      </c>
    </row>
    <row r="17" spans="1:5">
      <c r="A17" s="6" t="s">
        <v>9</v>
      </c>
      <c r="B17" s="81">
        <f>B18+B19</f>
        <v>3538900</v>
      </c>
      <c r="C17" s="10"/>
    </row>
    <row r="18" spans="1:5">
      <c r="A18" s="9" t="s">
        <v>8</v>
      </c>
      <c r="B18" s="20">
        <v>3017900</v>
      </c>
      <c r="C18" s="10">
        <v>0</v>
      </c>
    </row>
    <row r="19" spans="1:5">
      <c r="A19" s="9" t="s">
        <v>7</v>
      </c>
      <c r="B19" s="20">
        <v>521000</v>
      </c>
      <c r="C19" s="10">
        <v>0</v>
      </c>
    </row>
    <row r="20" spans="1:5">
      <c r="A20" s="9"/>
      <c r="B20" s="81"/>
      <c r="C20" s="10">
        <f>C18+C19</f>
        <v>0</v>
      </c>
    </row>
    <row r="21" spans="1:5">
      <c r="A21" s="9" t="s">
        <v>6</v>
      </c>
      <c r="B21" s="80">
        <v>0</v>
      </c>
      <c r="C21" s="10">
        <v>0</v>
      </c>
    </row>
    <row r="22" spans="1:5">
      <c r="A22" s="9" t="s">
        <v>5</v>
      </c>
      <c r="B22" s="81">
        <v>1223500</v>
      </c>
      <c r="C22" s="10">
        <v>0</v>
      </c>
    </row>
    <row r="23" spans="1:5">
      <c r="A23" s="9" t="s">
        <v>4</v>
      </c>
      <c r="B23" s="80">
        <v>0</v>
      </c>
      <c r="C23" s="10">
        <v>0</v>
      </c>
    </row>
    <row r="24" spans="1:5">
      <c r="A24" s="11" t="s">
        <v>3</v>
      </c>
      <c r="B24" s="81">
        <f>B12+B17+B22</f>
        <v>17322460</v>
      </c>
      <c r="C24" s="10">
        <f>C9-C16-C20-C21-C22-C23</f>
        <v>0</v>
      </c>
    </row>
    <row r="25" spans="1:5">
      <c r="A25" s="12"/>
      <c r="B25" s="83"/>
      <c r="C25" s="15"/>
    </row>
    <row r="26" spans="1:5">
      <c r="A26" s="16" t="s">
        <v>2</v>
      </c>
      <c r="B26" s="80">
        <f>B7-B24</f>
        <v>406995</v>
      </c>
      <c r="C26" s="10">
        <f>C24</f>
        <v>0</v>
      </c>
    </row>
    <row r="27" spans="1:5">
      <c r="A27" s="17" t="s">
        <v>1</v>
      </c>
      <c r="B27" s="83">
        <v>42289</v>
      </c>
      <c r="C27" s="15">
        <v>0</v>
      </c>
    </row>
    <row r="28" spans="1:5">
      <c r="A28" s="16" t="s">
        <v>0</v>
      </c>
      <c r="B28" s="80">
        <f>B26-B27</f>
        <v>364706</v>
      </c>
      <c r="C28" s="10">
        <f>C26-C27</f>
        <v>0</v>
      </c>
    </row>
    <row r="29" spans="1:5">
      <c r="A29" s="3"/>
      <c r="B29" s="3"/>
      <c r="C29" s="3"/>
      <c r="D29" s="2"/>
      <c r="E29" s="2"/>
    </row>
    <row r="30" spans="1:5">
      <c r="D30" s="2"/>
      <c r="E30" s="2"/>
    </row>
    <row r="31" spans="1:5" ht="22.5" customHeight="1">
      <c r="A31" t="s">
        <v>104</v>
      </c>
      <c r="D31" s="2"/>
      <c r="E31" s="2"/>
    </row>
    <row r="32" spans="1:5">
      <c r="A32" t="s">
        <v>26</v>
      </c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4" workbookViewId="0">
      <selection sqref="A1:B46"/>
    </sheetView>
  </sheetViews>
  <sheetFormatPr defaultRowHeight="15"/>
  <cols>
    <col min="1" max="1" width="60.5703125" customWidth="1"/>
    <col min="2" max="2" width="12.85546875" customWidth="1"/>
    <col min="5" max="5" width="9.85546875" bestFit="1" customWidth="1"/>
  </cols>
  <sheetData>
    <row r="1" spans="1:2" ht="17.25" customHeight="1">
      <c r="A1" s="85"/>
      <c r="B1" s="86"/>
    </row>
    <row r="2" spans="1:2" ht="17.25" customHeight="1">
      <c r="A2" s="101" t="s">
        <v>69</v>
      </c>
      <c r="B2" s="87" t="s">
        <v>20</v>
      </c>
    </row>
    <row r="3" spans="1:2" ht="17.25" customHeight="1">
      <c r="A3" s="101"/>
      <c r="B3" s="87" t="s">
        <v>70</v>
      </c>
    </row>
    <row r="4" spans="1:2" ht="12" customHeight="1">
      <c r="A4" s="88" t="s">
        <v>71</v>
      </c>
      <c r="B4" s="89">
        <v>2019</v>
      </c>
    </row>
    <row r="5" spans="1:2" ht="12" customHeight="1">
      <c r="A5" s="88"/>
      <c r="B5" s="86"/>
    </row>
    <row r="6" spans="1:2" ht="12" customHeight="1">
      <c r="A6" s="90" t="s">
        <v>72</v>
      </c>
      <c r="B6" s="91"/>
    </row>
    <row r="7" spans="1:2" ht="12" customHeight="1">
      <c r="A7" s="92" t="s">
        <v>73</v>
      </c>
      <c r="B7" s="91">
        <v>406995</v>
      </c>
    </row>
    <row r="8" spans="1:2" ht="12" customHeight="1">
      <c r="A8" s="93" t="s">
        <v>74</v>
      </c>
      <c r="B8" s="91"/>
    </row>
    <row r="9" spans="1:2" ht="12" customHeight="1">
      <c r="A9" s="94" t="s">
        <v>75</v>
      </c>
      <c r="B9" s="95">
        <v>0</v>
      </c>
    </row>
    <row r="10" spans="1:2" ht="12" customHeight="1">
      <c r="A10" s="92" t="s">
        <v>76</v>
      </c>
      <c r="B10" s="91"/>
    </row>
    <row r="11" spans="1:2" ht="12" customHeight="1">
      <c r="A11" s="92" t="s">
        <v>77</v>
      </c>
      <c r="B11" s="91"/>
    </row>
    <row r="12" spans="1:2" ht="12" customHeight="1">
      <c r="A12" s="92" t="s">
        <v>78</v>
      </c>
      <c r="B12" s="91"/>
    </row>
    <row r="13" spans="1:2" ht="12" customHeight="1">
      <c r="A13" s="92" t="s">
        <v>79</v>
      </c>
      <c r="B13" s="91"/>
    </row>
    <row r="14" spans="1:2" ht="12" customHeight="1">
      <c r="A14" s="92" t="s">
        <v>80</v>
      </c>
      <c r="B14" s="91"/>
    </row>
    <row r="15" spans="1:2" ht="12" customHeight="1">
      <c r="A15" s="92"/>
      <c r="B15" s="91"/>
    </row>
    <row r="16" spans="1:2" ht="12" customHeight="1">
      <c r="A16" s="92" t="s">
        <v>81</v>
      </c>
      <c r="B16" s="91"/>
    </row>
    <row r="17" spans="1:5" ht="12" customHeight="1">
      <c r="A17" s="92" t="s">
        <v>82</v>
      </c>
      <c r="B17" s="91">
        <v>0</v>
      </c>
    </row>
    <row r="18" spans="1:5" ht="12" customHeight="1">
      <c r="A18" s="92" t="s">
        <v>83</v>
      </c>
      <c r="B18" s="91">
        <v>-1761830</v>
      </c>
    </row>
    <row r="19" spans="1:5" ht="12" customHeight="1">
      <c r="A19" s="92" t="s">
        <v>84</v>
      </c>
      <c r="B19" s="91">
        <v>852285</v>
      </c>
    </row>
    <row r="20" spans="1:5" ht="12" customHeight="1">
      <c r="A20" s="92" t="s">
        <v>85</v>
      </c>
      <c r="B20" s="91"/>
    </row>
    <row r="21" spans="1:5" ht="12" customHeight="1">
      <c r="A21" s="92" t="s">
        <v>86</v>
      </c>
      <c r="B21" s="91"/>
    </row>
    <row r="22" spans="1:5" ht="12" customHeight="1">
      <c r="A22" s="90" t="s">
        <v>87</v>
      </c>
      <c r="B22" s="96">
        <f>B7+B18+B19</f>
        <v>-502550</v>
      </c>
    </row>
    <row r="23" spans="1:5" ht="12" customHeight="1">
      <c r="A23" s="97"/>
      <c r="B23" s="91"/>
    </row>
    <row r="24" spans="1:5" ht="12" customHeight="1">
      <c r="A24" s="90" t="s">
        <v>88</v>
      </c>
      <c r="B24" s="91"/>
      <c r="E24" s="98"/>
    </row>
    <row r="25" spans="1:5" ht="12" customHeight="1">
      <c r="A25" s="92" t="s">
        <v>89</v>
      </c>
      <c r="B25" s="91"/>
    </row>
    <row r="26" spans="1:5" ht="12" customHeight="1">
      <c r="A26" s="92" t="s">
        <v>90</v>
      </c>
      <c r="B26" s="91"/>
      <c r="E26" s="98"/>
    </row>
    <row r="27" spans="1:5" ht="12" customHeight="1">
      <c r="A27" s="92" t="s">
        <v>91</v>
      </c>
      <c r="B27" s="91"/>
    </row>
    <row r="28" spans="1:5" ht="12" customHeight="1">
      <c r="A28" s="92" t="s">
        <v>92</v>
      </c>
      <c r="B28" s="91"/>
    </row>
    <row r="29" spans="1:5" ht="12" customHeight="1">
      <c r="A29" s="92" t="s">
        <v>80</v>
      </c>
      <c r="B29" s="91"/>
      <c r="D29" s="98"/>
    </row>
    <row r="30" spans="1:5" ht="12" customHeight="1">
      <c r="A30" s="90" t="s">
        <v>93</v>
      </c>
      <c r="B30" s="91"/>
    </row>
    <row r="31" spans="1:5" ht="12" customHeight="1">
      <c r="A31" s="97"/>
      <c r="B31" s="91"/>
    </row>
    <row r="32" spans="1:5" ht="12" customHeight="1">
      <c r="A32" s="90" t="s">
        <v>94</v>
      </c>
      <c r="B32" s="91"/>
    </row>
    <row r="33" spans="1:5" ht="12" customHeight="1">
      <c r="A33" s="92" t="s">
        <v>95</v>
      </c>
      <c r="B33" s="91"/>
    </row>
    <row r="34" spans="1:5" ht="12" customHeight="1">
      <c r="A34" s="92" t="s">
        <v>96</v>
      </c>
      <c r="B34" s="91"/>
    </row>
    <row r="35" spans="1:5" ht="12" customHeight="1">
      <c r="A35" s="92" t="s">
        <v>97</v>
      </c>
      <c r="B35" s="91"/>
    </row>
    <row r="36" spans="1:5" ht="12" customHeight="1">
      <c r="A36" s="92" t="s">
        <v>98</v>
      </c>
      <c r="B36" s="91"/>
    </row>
    <row r="37" spans="1:5" ht="12" customHeight="1">
      <c r="A37" s="92" t="s">
        <v>99</v>
      </c>
      <c r="B37" s="91"/>
    </row>
    <row r="38" spans="1:5" ht="12" customHeight="1">
      <c r="A38" s="92" t="s">
        <v>80</v>
      </c>
      <c r="B38" s="91">
        <v>132700</v>
      </c>
    </row>
    <row r="39" spans="1:5" ht="12" customHeight="1">
      <c r="A39" s="90" t="s">
        <v>100</v>
      </c>
      <c r="B39" s="96">
        <f>B38</f>
        <v>132700</v>
      </c>
    </row>
    <row r="40" spans="1:5" ht="12" customHeight="1">
      <c r="A40" s="97"/>
      <c r="B40" s="91"/>
      <c r="C40" s="98"/>
      <c r="D40" s="98"/>
    </row>
    <row r="41" spans="1:5" ht="12" customHeight="1">
      <c r="A41" s="90" t="s">
        <v>101</v>
      </c>
      <c r="B41" s="91">
        <f>B43-B42</f>
        <v>-635250</v>
      </c>
      <c r="C41" s="98"/>
    </row>
    <row r="42" spans="1:5" ht="12" customHeight="1">
      <c r="A42" s="92" t="s">
        <v>102</v>
      </c>
      <c r="B42" s="91">
        <v>822450</v>
      </c>
    </row>
    <row r="43" spans="1:5" ht="12" customHeight="1">
      <c r="A43" s="90" t="s">
        <v>103</v>
      </c>
      <c r="B43" s="99">
        <v>187200</v>
      </c>
    </row>
    <row r="44" spans="1:5" ht="12" customHeight="1">
      <c r="E44" s="98"/>
    </row>
    <row r="45" spans="1:5" ht="12" customHeight="1">
      <c r="A45" t="s">
        <v>104</v>
      </c>
    </row>
    <row r="46" spans="1:5" ht="12" customHeight="1">
      <c r="A46" t="s">
        <v>26</v>
      </c>
    </row>
  </sheetData>
  <mergeCells count="1">
    <mergeCell ref="A2:A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sqref="A1:F35"/>
    </sheetView>
  </sheetViews>
  <sheetFormatPr defaultRowHeight="15"/>
  <cols>
    <col min="1" max="1" width="4.28515625" customWidth="1"/>
    <col min="2" max="2" width="23" customWidth="1"/>
    <col min="5" max="5" width="11" customWidth="1"/>
    <col min="6" max="6" width="10.85546875" customWidth="1"/>
  </cols>
  <sheetData>
    <row r="1" spans="1:6">
      <c r="A1" s="32"/>
      <c r="B1" s="31"/>
      <c r="C1" s="31"/>
      <c r="D1" s="31"/>
      <c r="E1" s="31"/>
      <c r="F1" s="29"/>
    </row>
    <row r="2" spans="1:6" ht="15.75">
      <c r="A2" s="27"/>
      <c r="B2" s="102" t="s">
        <v>68</v>
      </c>
      <c r="C2" s="102"/>
      <c r="D2" s="102"/>
      <c r="E2" s="77" t="s">
        <v>67</v>
      </c>
      <c r="F2" s="76"/>
    </row>
    <row r="3" spans="1:6">
      <c r="A3" s="27"/>
      <c r="B3" s="75"/>
      <c r="C3" s="75"/>
      <c r="D3" s="75"/>
      <c r="E3" s="75"/>
      <c r="F3" s="74"/>
    </row>
    <row r="4" spans="1:6">
      <c r="A4" s="27"/>
      <c r="B4" s="71" t="s">
        <v>66</v>
      </c>
      <c r="C4" s="71"/>
      <c r="D4" s="71"/>
      <c r="E4" s="45"/>
      <c r="F4" s="45"/>
    </row>
    <row r="5" spans="1:6">
      <c r="A5" s="27"/>
      <c r="B5" s="73" t="s">
        <v>65</v>
      </c>
      <c r="C5" s="73"/>
      <c r="D5" s="73"/>
      <c r="E5" s="72"/>
      <c r="F5" s="45"/>
    </row>
    <row r="6" spans="1:6">
      <c r="A6" s="27"/>
      <c r="B6" s="71" t="s">
        <v>64</v>
      </c>
      <c r="C6" s="71"/>
      <c r="D6" s="71"/>
      <c r="E6" s="45"/>
      <c r="F6" s="45"/>
    </row>
    <row r="7" spans="1:6">
      <c r="A7" s="27"/>
      <c r="B7" s="70"/>
      <c r="C7" s="103"/>
      <c r="D7" s="103"/>
      <c r="E7" s="103"/>
      <c r="F7" s="103"/>
    </row>
    <row r="8" spans="1:6" ht="15.75" thickBot="1">
      <c r="A8" s="27"/>
      <c r="B8" s="69"/>
      <c r="C8" s="69"/>
      <c r="D8" s="69"/>
      <c r="E8" s="69"/>
      <c r="F8" s="68"/>
    </row>
    <row r="9" spans="1:6" ht="15.75" thickBot="1">
      <c r="A9" s="67"/>
      <c r="B9" s="66" t="s">
        <v>63</v>
      </c>
      <c r="C9" s="65" t="s">
        <v>62</v>
      </c>
      <c r="D9" s="64" t="s">
        <v>61</v>
      </c>
      <c r="E9" s="63" t="s">
        <v>60</v>
      </c>
      <c r="F9" s="62"/>
    </row>
    <row r="10" spans="1:6">
      <c r="A10" s="59"/>
      <c r="B10" s="52" t="s">
        <v>59</v>
      </c>
      <c r="C10" s="52" t="s">
        <v>58</v>
      </c>
      <c r="D10" s="53" t="s">
        <v>57</v>
      </c>
      <c r="E10" s="52" t="s">
        <v>56</v>
      </c>
      <c r="F10" s="61" t="s">
        <v>55</v>
      </c>
    </row>
    <row r="11" spans="1:6">
      <c r="A11" s="59" t="s">
        <v>54</v>
      </c>
      <c r="B11" s="52" t="s">
        <v>53</v>
      </c>
      <c r="C11" s="52" t="s">
        <v>52</v>
      </c>
      <c r="D11" s="53"/>
      <c r="E11" s="60" t="s">
        <v>51</v>
      </c>
      <c r="F11" s="57"/>
    </row>
    <row r="12" spans="1:6">
      <c r="A12" s="59"/>
      <c r="B12" s="58"/>
      <c r="C12" s="52" t="s">
        <v>50</v>
      </c>
      <c r="D12" s="53"/>
      <c r="E12" s="52" t="s">
        <v>49</v>
      </c>
      <c r="F12" s="57"/>
    </row>
    <row r="13" spans="1:6" ht="15.75" thickBot="1">
      <c r="A13" s="56"/>
      <c r="B13" s="55"/>
      <c r="C13" s="54" t="s">
        <v>48</v>
      </c>
      <c r="D13" s="53"/>
      <c r="E13" s="52" t="s">
        <v>47</v>
      </c>
      <c r="F13" s="51"/>
    </row>
    <row r="14" spans="1:6">
      <c r="A14" s="50" t="s">
        <v>46</v>
      </c>
      <c r="B14" s="47" t="s">
        <v>45</v>
      </c>
      <c r="C14" s="44" t="s">
        <v>29</v>
      </c>
      <c r="D14" s="43">
        <v>270</v>
      </c>
      <c r="E14" s="43">
        <v>32400</v>
      </c>
      <c r="F14" s="49"/>
    </row>
    <row r="15" spans="1:6">
      <c r="A15" s="48"/>
      <c r="B15" s="47" t="s">
        <v>44</v>
      </c>
      <c r="C15" s="44" t="s">
        <v>29</v>
      </c>
      <c r="D15" s="43">
        <v>330</v>
      </c>
      <c r="E15" s="43">
        <v>46200</v>
      </c>
      <c r="F15" s="42"/>
    </row>
    <row r="16" spans="1:6">
      <c r="A16" s="48"/>
      <c r="B16" s="47" t="s">
        <v>43</v>
      </c>
      <c r="C16" s="44" t="s">
        <v>29</v>
      </c>
      <c r="D16" s="43">
        <v>1650</v>
      </c>
      <c r="E16" s="43">
        <v>115500</v>
      </c>
      <c r="F16" s="42"/>
    </row>
    <row r="17" spans="1:6">
      <c r="A17" s="48"/>
      <c r="B17" s="47" t="s">
        <v>42</v>
      </c>
      <c r="C17" s="44" t="s">
        <v>29</v>
      </c>
      <c r="D17" s="43">
        <v>420</v>
      </c>
      <c r="E17" s="43">
        <v>79800</v>
      </c>
      <c r="F17" s="42"/>
    </row>
    <row r="18" spans="1:6">
      <c r="A18" s="48"/>
      <c r="B18" s="47" t="s">
        <v>41</v>
      </c>
      <c r="C18" s="44" t="s">
        <v>29</v>
      </c>
      <c r="D18" s="43">
        <v>1840</v>
      </c>
      <c r="E18" s="43">
        <v>147200</v>
      </c>
      <c r="F18" s="42"/>
    </row>
    <row r="19" spans="1:6">
      <c r="A19" s="48"/>
      <c r="B19" s="47" t="s">
        <v>40</v>
      </c>
      <c r="C19" s="44" t="s">
        <v>29</v>
      </c>
      <c r="D19" s="43">
        <v>310</v>
      </c>
      <c r="E19" s="43">
        <v>27900</v>
      </c>
      <c r="F19" s="42"/>
    </row>
    <row r="20" spans="1:6">
      <c r="A20" s="48"/>
      <c r="B20" s="47" t="s">
        <v>39</v>
      </c>
      <c r="C20" s="44" t="s">
        <v>29</v>
      </c>
      <c r="D20" s="43">
        <v>450</v>
      </c>
      <c r="E20" s="43">
        <v>63000</v>
      </c>
      <c r="F20" s="42"/>
    </row>
    <row r="21" spans="1:6">
      <c r="A21" s="40"/>
      <c r="B21" s="47" t="s">
        <v>38</v>
      </c>
      <c r="C21" s="44" t="s">
        <v>29</v>
      </c>
      <c r="D21" s="43">
        <v>2200</v>
      </c>
      <c r="E21" s="43">
        <v>198000</v>
      </c>
      <c r="F21" s="42"/>
    </row>
    <row r="22" spans="1:6">
      <c r="A22" s="40"/>
      <c r="B22" s="46" t="s">
        <v>37</v>
      </c>
      <c r="C22" s="44" t="s">
        <v>29</v>
      </c>
      <c r="D22" s="43">
        <v>620</v>
      </c>
      <c r="E22" s="43">
        <v>930000</v>
      </c>
      <c r="F22" s="42"/>
    </row>
    <row r="23" spans="1:6">
      <c r="A23" s="40"/>
      <c r="B23" s="46" t="s">
        <v>36</v>
      </c>
      <c r="C23" s="44" t="s">
        <v>29</v>
      </c>
      <c r="D23" s="43">
        <v>3500</v>
      </c>
      <c r="E23" s="43">
        <v>182000</v>
      </c>
      <c r="F23" s="42"/>
    </row>
    <row r="24" spans="1:6">
      <c r="A24" s="40"/>
      <c r="B24" s="45" t="s">
        <v>35</v>
      </c>
      <c r="C24" s="44" t="s">
        <v>29</v>
      </c>
      <c r="D24" s="43">
        <v>215</v>
      </c>
      <c r="E24" s="43">
        <v>32250</v>
      </c>
      <c r="F24" s="42"/>
    </row>
    <row r="25" spans="1:6">
      <c r="A25" s="40" t="s">
        <v>34</v>
      </c>
      <c r="B25" s="45" t="s">
        <v>33</v>
      </c>
      <c r="C25" s="44" t="s">
        <v>29</v>
      </c>
      <c r="D25" s="43">
        <v>150</v>
      </c>
      <c r="E25" s="43">
        <v>45000</v>
      </c>
      <c r="F25" s="42"/>
    </row>
    <row r="26" spans="1:6">
      <c r="A26" s="40"/>
      <c r="B26" s="45" t="s">
        <v>32</v>
      </c>
      <c r="C26" s="44" t="s">
        <v>29</v>
      </c>
      <c r="D26" s="43">
        <v>50</v>
      </c>
      <c r="E26" s="43">
        <v>14000</v>
      </c>
      <c r="F26" s="42"/>
    </row>
    <row r="27" spans="1:6">
      <c r="A27" s="40" t="s">
        <v>31</v>
      </c>
      <c r="B27" s="45" t="s">
        <v>30</v>
      </c>
      <c r="C27" s="44" t="s">
        <v>29</v>
      </c>
      <c r="D27" s="43">
        <v>150</v>
      </c>
      <c r="E27" s="43">
        <v>18000</v>
      </c>
      <c r="F27" s="42"/>
    </row>
    <row r="28" spans="1:6">
      <c r="A28" s="40"/>
      <c r="B28" s="39"/>
      <c r="C28" s="39"/>
      <c r="D28" s="39"/>
      <c r="E28" s="39"/>
      <c r="F28" s="38"/>
    </row>
    <row r="29" spans="1:6" ht="15.75">
      <c r="A29" s="40"/>
      <c r="B29" s="39"/>
      <c r="C29" s="39"/>
      <c r="D29" s="39"/>
      <c r="E29" s="39"/>
      <c r="F29" s="41"/>
    </row>
    <row r="30" spans="1:6">
      <c r="A30" s="40"/>
      <c r="B30" s="39"/>
      <c r="C30" s="39"/>
      <c r="D30" s="39"/>
      <c r="E30" s="39"/>
      <c r="F30" s="38"/>
    </row>
    <row r="31" spans="1:6" ht="15.75" thickBot="1">
      <c r="A31" s="37"/>
      <c r="B31" s="36" t="s">
        <v>28</v>
      </c>
      <c r="C31" s="35"/>
      <c r="D31" s="35"/>
      <c r="E31" s="34">
        <f>SUM(E14:E30)</f>
        <v>1931250</v>
      </c>
      <c r="F31" s="33"/>
    </row>
    <row r="32" spans="1:6">
      <c r="A32" s="32"/>
      <c r="B32" s="31"/>
      <c r="C32" s="31"/>
      <c r="D32" s="31"/>
      <c r="E32" s="30"/>
      <c r="F32" s="29"/>
    </row>
    <row r="33" spans="1:6">
      <c r="A33" s="27"/>
      <c r="B33" s="2"/>
      <c r="C33" s="2"/>
      <c r="D33" s="2"/>
      <c r="E33" s="2"/>
      <c r="F33" s="28"/>
    </row>
    <row r="34" spans="1:6">
      <c r="A34" s="27"/>
      <c r="B34" s="2"/>
      <c r="C34" s="2"/>
      <c r="D34" s="2"/>
      <c r="E34" s="104" t="s">
        <v>27</v>
      </c>
      <c r="F34" s="105"/>
    </row>
    <row r="35" spans="1:6" ht="15.75" thickBot="1">
      <c r="A35" s="26"/>
      <c r="B35" s="25"/>
      <c r="C35" s="25"/>
      <c r="D35" s="25"/>
      <c r="E35" s="106" t="s">
        <v>26</v>
      </c>
      <c r="F35" s="107"/>
    </row>
  </sheetData>
  <mergeCells count="4">
    <mergeCell ref="B2:D2"/>
    <mergeCell ref="C7:F7"/>
    <mergeCell ref="E34:F34"/>
    <mergeCell ref="E35:F3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PASH-sipas funksionit</vt:lpstr>
      <vt:lpstr>fluksi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xx</cp:lastModifiedBy>
  <cp:lastPrinted>2020-07-29T07:57:56Z</cp:lastPrinted>
  <dcterms:created xsi:type="dcterms:W3CDTF">2018-06-20T15:32:37Z</dcterms:created>
  <dcterms:modified xsi:type="dcterms:W3CDTF">2020-07-29T07:57:59Z</dcterms:modified>
</cp:coreProperties>
</file>