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22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6" i="1"/>
  <c r="B26" i="1"/>
  <c r="C25" i="1"/>
  <c r="B25" i="1"/>
  <c r="C23" i="1"/>
  <c r="B23" i="1"/>
  <c r="B21" i="1"/>
  <c r="B20" i="1"/>
  <c r="B14" i="1"/>
  <c r="B13" i="1"/>
  <c r="C16" i="1"/>
  <c r="B16" i="1"/>
  <c r="C15" i="1"/>
  <c r="B15" i="1"/>
  <c r="C14" i="1"/>
  <c r="C13" i="1"/>
  <c r="C10" i="1"/>
  <c r="B12" i="1" l="1"/>
  <c r="B17" i="1" s="1"/>
  <c r="C12" i="1"/>
  <c r="C1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<sst xmlns="http://schemas.openxmlformats.org/spreadsheetml/2006/main" count="26" uniqueCount="25">
  <si>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</si>
  <si>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</si>
  <si>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</si>
  <si>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</si>
  <si>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</si>
  <si>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</si>
  <si>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</si>
  <si>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</si>
  <si>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</si>
  <si>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</si>
  <si>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</si>
  <si>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</si>
  <si>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</si>
  <si>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</si>
  <si>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</si>
  <si>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</si>
  <si>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</si>
  <si>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</si>
  <si>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</si>
  <si>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</si>
  <si>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Para ardhese</t>
  </si>
  <si>
    <t>Raportuese</t>
  </si>
  <si>
    <t>Periudha</t>
  </si>
  <si>
    <t>PASQYRA E TE ARDHURAVE DHE SHPENZIMEVE</t>
  </si>
  <si>
    <t xml:space="preserve">(sipas natyres)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</si>
</sst>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2" fillId="0" borderId="0" xfId="1" applyNumberFormat="1" applyFont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2" fillId="0" borderId="0" xfId="1" applyNumberFormat="1" applyFont="1" applyBorder="1" applyAlignment="1">
      <alignment horizontal="center" vertical="center"/>
    </xf>
    <xf numFmtId="165" fontId="1" fillId="0" borderId="0" xfId="1" applyNumberFormat="1" applyFont="1" applyBorder="1" applyAlignment="1">
      <alignment vertical="center"/>
    </xf>
    <xf numFmtId="165" fontId="2" fillId="0" borderId="0" xfId="1" applyNumberFormat="1" applyFont="1" applyBorder="1" applyAlignment="1">
      <alignment horizontal="left" vertical="center"/>
    </xf>
    <xf numFmtId="165" fontId="9" fillId="0" borderId="0" xfId="1" applyNumberFormat="1" applyFont="1" applyBorder="1"/>
    <xf numFmtId="165" fontId="2" fillId="3" borderId="3" xfId="1" applyNumberFormat="1" applyFont="1" applyFill="1" applyBorder="1" applyAlignment="1">
      <alignment vertical="center"/>
    </xf>
    <xf numFmtId="165" fontId="2" fillId="2" borderId="2" xfId="1" applyNumberFormat="1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zoomScaleNormal="100" workbookViewId="0">
      <selection activeCell="G14" sqref="G14"/>
    </sheetView>
  </sheetViews>
  <sheetFormatPr defaultRowHeight="15" x14ac:dyDescent="0.25"/>
  <cols>
    <col min="1" max="1" width="72.28515625" customWidth="1"/>
    <col min="2" max="2" width="14" bestFit="1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13" t="s">
        <v>23</v>
      </c>
      <c r="B2" s="12" t="s">
        <v>22</v>
      </c>
      <c r="C2" s="12" t="s">
        <v>22</v>
      </c>
    </row>
    <row r="3" spans="1:3" ht="15" customHeight="1" x14ac:dyDescent="0.25">
      <c r="A3" s="14"/>
      <c r="B3" s="12" t="s">
        <v>21</v>
      </c>
      <c r="C3" s="12" t="s">
        <v>20</v>
      </c>
    </row>
    <row r="4" spans="1:3" x14ac:dyDescent="0.25">
      <c r="A4" s="11" t="s">
        <v>24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15">
        <v>11083302.6</v>
      </c>
      <c r="C6" s="20">
        <v>15773887</v>
      </c>
    </row>
    <row r="7" spans="1:3" x14ac:dyDescent="0.25">
      <c r="A7" s="6" t="s">
        <v>18</v>
      </c>
      <c r="B7" s="20">
        <v>652956</v>
      </c>
      <c r="C7" s="20"/>
    </row>
    <row r="8" spans="1:3" x14ac:dyDescent="0.25">
      <c r="A8" s="6" t="s">
        <v>17</v>
      </c>
      <c r="B8" s="20"/>
      <c r="C8" s="20"/>
    </row>
    <row r="9" spans="1:3" x14ac:dyDescent="0.25">
      <c r="A9" s="6" t="s">
        <v>16</v>
      </c>
      <c r="B9" s="20"/>
      <c r="C9" s="20"/>
    </row>
    <row r="10" spans="1:3" x14ac:dyDescent="0.25">
      <c r="A10" s="6" t="s">
        <v>15</v>
      </c>
      <c r="B10" s="15">
        <v>0</v>
      </c>
      <c r="C10" s="20">
        <f>-6175429</f>
        <v>-6175429</v>
      </c>
    </row>
    <row r="11" spans="1:3" x14ac:dyDescent="0.25">
      <c r="A11" s="6" t="s">
        <v>14</v>
      </c>
      <c r="B11" s="15"/>
      <c r="C11" s="20"/>
    </row>
    <row r="12" spans="1:3" x14ac:dyDescent="0.25">
      <c r="A12" s="6" t="s">
        <v>13</v>
      </c>
      <c r="B12" s="16">
        <f>SUM(B13:B14)</f>
        <v>-2148391.6</v>
      </c>
      <c r="C12" s="16">
        <f>SUM(C13:C14)</f>
        <v>-897749</v>
      </c>
    </row>
    <row r="13" spans="1:3" x14ac:dyDescent="0.25">
      <c r="A13" s="9" t="s">
        <v>12</v>
      </c>
      <c r="B13" s="15">
        <f>-1842910.4</f>
        <v>-1842910.4</v>
      </c>
      <c r="C13" s="20">
        <f>-769278</f>
        <v>-769278</v>
      </c>
    </row>
    <row r="14" spans="1:3" x14ac:dyDescent="0.25">
      <c r="A14" s="9" t="s">
        <v>11</v>
      </c>
      <c r="B14" s="17">
        <f>-305481.2</f>
        <v>-305481.2</v>
      </c>
      <c r="C14" s="20">
        <f>-128471</f>
        <v>-128471</v>
      </c>
    </row>
    <row r="15" spans="1:3" x14ac:dyDescent="0.25">
      <c r="A15" s="6" t="s">
        <v>10</v>
      </c>
      <c r="B15" s="15">
        <f>-5772624</f>
        <v>-5772624</v>
      </c>
      <c r="C15" s="20">
        <f>-1946847</f>
        <v>-1946847</v>
      </c>
    </row>
    <row r="16" spans="1:3" x14ac:dyDescent="0.25">
      <c r="A16" s="6" t="s">
        <v>9</v>
      </c>
      <c r="B16" s="15">
        <f>-1745949</f>
        <v>-1745949</v>
      </c>
      <c r="C16" s="20">
        <f>-797806</f>
        <v>-797806</v>
      </c>
    </row>
    <row r="17" spans="1:3" x14ac:dyDescent="0.25">
      <c r="A17" s="7" t="s">
        <v>8</v>
      </c>
      <c r="B17" s="21">
        <f>SUM(B6:B12,B15:B16)</f>
        <v>2069294</v>
      </c>
      <c r="C17" s="21">
        <f>SUM(C6:C12,C15:C16)</f>
        <v>5956056</v>
      </c>
    </row>
    <row r="18" spans="1:3" x14ac:dyDescent="0.25">
      <c r="A18" s="4"/>
      <c r="B18" s="15"/>
      <c r="C18" s="15"/>
    </row>
    <row r="19" spans="1:3" x14ac:dyDescent="0.25">
      <c r="A19" s="8" t="s">
        <v>7</v>
      </c>
      <c r="B19" s="18"/>
      <c r="C19" s="20"/>
    </row>
    <row r="20" spans="1:3" x14ac:dyDescent="0.25">
      <c r="A20" s="5" t="s">
        <v>6</v>
      </c>
      <c r="B20" s="18">
        <f>-140606</f>
        <v>-140606</v>
      </c>
      <c r="C20" s="20"/>
    </row>
    <row r="21" spans="1:3" x14ac:dyDescent="0.25">
      <c r="A21" s="6" t="s">
        <v>5</v>
      </c>
      <c r="B21" s="15">
        <f>-16007</f>
        <v>-16007</v>
      </c>
      <c r="C21" s="20">
        <v>42165</v>
      </c>
    </row>
    <row r="22" spans="1:3" x14ac:dyDescent="0.25">
      <c r="A22" s="6" t="s">
        <v>4</v>
      </c>
      <c r="B22" s="15"/>
      <c r="C22" s="20"/>
    </row>
    <row r="23" spans="1:3" x14ac:dyDescent="0.25">
      <c r="A23" s="4" t="s">
        <v>3</v>
      </c>
      <c r="B23" s="21">
        <f>SUM(B20:B22)</f>
        <v>-156613</v>
      </c>
      <c r="C23" s="21">
        <f>SUM(C20:C22)</f>
        <v>42165</v>
      </c>
    </row>
    <row r="24" spans="1:3" x14ac:dyDescent="0.25">
      <c r="A24" s="2"/>
      <c r="B24" s="19"/>
      <c r="C24" s="20"/>
    </row>
    <row r="25" spans="1:3" ht="15.75" thickBot="1" x14ac:dyDescent="0.3">
      <c r="A25" s="2" t="s">
        <v>2</v>
      </c>
      <c r="B25" s="22">
        <f>B17+B23</f>
        <v>1912681</v>
      </c>
      <c r="C25" s="22">
        <f>C17+C23</f>
        <v>5998221</v>
      </c>
    </row>
    <row r="26" spans="1:3" x14ac:dyDescent="0.25">
      <c r="A26" s="3" t="s">
        <v>1</v>
      </c>
      <c r="B26" s="15">
        <f>-96851</f>
        <v>-96851</v>
      </c>
      <c r="C26" s="20">
        <f>-598110</f>
        <v>-598110</v>
      </c>
    </row>
    <row r="27" spans="1:3" ht="15.75" thickBot="1" x14ac:dyDescent="0.3">
      <c r="A27" s="2" t="s">
        <v>0</v>
      </c>
      <c r="B27" s="23">
        <f>SUM(B25:B26)</f>
        <v>1815830</v>
      </c>
      <c r="C27" s="23">
        <f>SUM(C25:C26)</f>
        <v>5400111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300" r:id="rId1"/>
  <headerFooter>
    <oddHeader>&amp;LMULTI SERVICE GROUP sh.p.k.
L81527027L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2020-07-24T06:36:58Z</dcterms:modified>
</cp:coreProperties>
</file>