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IKONS Shpk\Bilanci 2021\"/>
    </mc:Choice>
  </mc:AlternateContent>
  <bookViews>
    <workbookView xWindow="0" yWindow="0" windowWidth="23040" windowHeight="8808"/>
  </bookViews>
  <sheets>
    <sheet name="1.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ADM08">'[2]P&amp;L'!$F$14</definedName>
    <definedName name="_ADM09">'[2]P&amp;L'!$D$14</definedName>
    <definedName name="_CIT08">'[3]BS+PL Booklet'!$G$57</definedName>
    <definedName name="_COS08">'[3]BS+PL Booklet'!$G$44</definedName>
    <definedName name="_COS09">'[3]BS+PL Booklet'!$E$44</definedName>
    <definedName name="_DEP009">'[3]BS+PL Booklet'!$E$52</definedName>
    <definedName name="_DEP08">'[3]BS+PL Booklet'!$G$52</definedName>
    <definedName name="_DEP09">'[2]P&amp;L'!$D$15</definedName>
    <definedName name="_DTT08">'[3]BS+PL Booklet'!$E$11</definedName>
    <definedName name="_GAE08">'[3]BS+PL Booklet'!$G$51</definedName>
    <definedName name="_GAE09">'[3]BS+PL Booklet'!$E$51</definedName>
    <definedName name="_INV08">'[3]BS+PL Booklet'!$G$15</definedName>
    <definedName name="_INV09">'[3]BS+PL Booklet'!$E$15</definedName>
    <definedName name="_Key1" hidden="1">[4]PRODUKTE!#REF!</definedName>
    <definedName name="_Key2" hidden="1">[4]PRODUKTE!#REF!</definedName>
    <definedName name="_LTB08">'[3]BS+PL Booklet'!$G$27</definedName>
    <definedName name="_LTB09">'[3]BS+PL Booklet'!$E$27</definedName>
    <definedName name="_NFC08">'[2]P&amp;L'!$F$18</definedName>
    <definedName name="_NFC09">'[2]P&amp;L'!$D$18</definedName>
    <definedName name="_OOE08">'[3]BS+PL Booklet'!$G$48</definedName>
    <definedName name="_OOE09">'[3]BS+PL Booklet'!$E$48</definedName>
    <definedName name="_OOI08">'[3]BS+PL Booklet'!$G$47</definedName>
    <definedName name="_OOI09">'[3]BS+PL Booklet'!$E$47</definedName>
    <definedName name="_Order1" hidden="1">255</definedName>
    <definedName name="_Order2" hidden="1">255</definedName>
    <definedName name="_ORV08">'[3]BS+PL Booklet'!$G$43</definedName>
    <definedName name="_ORV09">'[3]BS+PL Booklet'!$E$43</definedName>
    <definedName name="_PBD08">'[3]BS+PL Booklet'!$G$49</definedName>
    <definedName name="_PBD09">'[3]BS+PL Booklet'!$E$49</definedName>
    <definedName name="_PPE08">'[3]BS+PL Booklet'!$G$7</definedName>
    <definedName name="_PPE09">'[3]BS+PL Booklet'!$E$7</definedName>
    <definedName name="_RTE08">'[3]BS+PL Booklet'!$G$23</definedName>
    <definedName name="_RTE09">'[3]BS+PL Booklet'!$E$23</definedName>
    <definedName name="_SHC08">'[3]BS+PL Booklet'!$G$22</definedName>
    <definedName name="_SHC09">'[3]BS+PL Booklet'!$E$22</definedName>
    <definedName name="_SME08">'[3]BS+PL Booklet'!$G$50</definedName>
    <definedName name="_SME09">'[3]BS+PL Booklet'!$E$50</definedName>
    <definedName name="_SUB08">'[3]BS+PL Booklet'!$G$9</definedName>
    <definedName name="_SUB09">'[3]BS+PL Booklet'!$E$9</definedName>
    <definedName name="_TOR08">'[3]BS+PL Booklet'!$G$16</definedName>
    <definedName name="_TOR09">'[3]BS+PL Booklet'!$E$16</definedName>
    <definedName name="_TR08">[2]BS!$F$15</definedName>
    <definedName name="_TR09">[2]BS!$D$15</definedName>
    <definedName name="_TRP08">'[3]BS+PL Booklet'!$G$32</definedName>
    <definedName name="_TRP09">'[3]BS+PL Booklet'!$E$32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a">#REF!</definedName>
    <definedName name="Acc_Deprec_Mach">'[5]BS '!#REF!</definedName>
    <definedName name="Acc_Deprec_Veh">'[5]BS '!#REF!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'[5]BS '!#REF!</definedName>
    <definedName name="AdvPymtEmployee">#REF!+#REF!</definedName>
    <definedName name="AdvPymtSuppliers">#REF!+#REF!</definedName>
    <definedName name="ALL">#REF!</definedName>
    <definedName name="Amortiz">'[5]BS '!#REF!</definedName>
    <definedName name="ap">[6]INPUT!$AH$1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rd002_depo_contracts">#REF!</definedName>
    <definedName name="C0S8">'[3]BS+PL Booklet'!$G$44</definedName>
    <definedName name="CAPIND">IF([6]CAPITAL!XEU1=0,0,IF(RS=3,INDEX([6]IND!$B$6:$AN$17,MONTH([6]CAPITAL!XEU1),YEAR([6]CAPITAL!XEU1)-1969),INDEX([6]IND!$B$6:$AN$17,MONTH(ap),YEAR(ap)-1969)/INDEX([6]IND!$B$6:$AN$17,MONTH([6]CAPITAL!XEU1),YEAR([6]CAPITAL!XEU1)-1969)))</definedName>
    <definedName name="Capital">#REF!</definedName>
    <definedName name="Capitalized_L_Int_TGF">'[5]BS '!#REF!</definedName>
    <definedName name="Car_Insurance">#REF!</definedName>
    <definedName name="Car_Rent">#REF!</definedName>
    <definedName name="CASH08">'[3]BS+PL Booklet'!$G$17</definedName>
    <definedName name="CASH09">'[3]BS+PL Booklet'!$E$17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IT">'[3]BS+PL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nferences">'[5] P&amp;L'!#REF!</definedName>
    <definedName name="ConstrProgress">#REF!,#REF!,#REF!,#REF!,#REF!</definedName>
    <definedName name="Conventions">#REF!</definedName>
    <definedName name="_xlnm.Criteria">#REF!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[6]INPUT!$AH$1</definedName>
    <definedName name="d">#REF!</definedName>
    <definedName name="data">#REF!</definedName>
    <definedName name="_xlnm.Database">#REF!</definedName>
    <definedName name="DateId_CY">#REF!</definedName>
    <definedName name="DateId_CYA">#REF!</definedName>
    <definedName name="DateId_INT">#REF!</definedName>
    <definedName name="DateId_PY">#REF!</definedName>
    <definedName name="DEFT08">'[3]BS+PL Booklet'!$G$58</definedName>
    <definedName name="DEFT09">'[3]BS+PL Booklet'!$E$58</definedName>
    <definedName name="Deprec_Lh">'[5]BS '!#REF!</definedName>
    <definedName name="Deprec_Mach">'[5]BS '!#REF!</definedName>
    <definedName name="Deprec_Veh">'[5]BS '!#REF!</definedName>
    <definedName name="descREF_A">#REF!</definedName>
    <definedName name="descREF_B">#REF!</definedName>
    <definedName name="dfgs">#REF!</definedName>
    <definedName name="Difference">#REF!</definedName>
    <definedName name="Disaggregations">#REF!</definedName>
    <definedName name="DM">#REF!</definedName>
    <definedName name="DM_USD">#REF!</definedName>
    <definedName name="Donation">#REF!</definedName>
    <definedName name="Emertimi_i_Kredive">#REF!</definedName>
    <definedName name="EmertimiKredive">#REF!</definedName>
    <definedName name="entries">#REF!</definedName>
    <definedName name="ER">[6]INPUT!$H$33</definedName>
    <definedName name="Ernst">#REF!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_xlnm.Extract">#REF!</definedName>
    <definedName name="f">#REF!</definedName>
    <definedName name="fff">#REF!</definedName>
    <definedName name="Financial">#REF!</definedName>
    <definedName name="FINCO08">'[3]BS+PL Booklet'!$G$55</definedName>
    <definedName name="FINCO09">'[3]BS+PL Booklet'!$E$55</definedName>
    <definedName name="Fines">#REF!</definedName>
    <definedName name="FINR08">'[3]BS+PL Booklet'!$G$54</definedName>
    <definedName name="FINR09">'[3]BS+PL Booklet'!$E$54</definedName>
    <definedName name="fixeur">[7]exch!$A$2</definedName>
    <definedName name="fixusd">[7]exch!$A$3</definedName>
    <definedName name="FONDET_E_VETA">#REF!</definedName>
    <definedName name="FOREX">INDEX([6]IND!$B$6:$AN$17,MONTH([6]INPUT!$AH$2),YEAR([6]INPUT!$AH$2)-1969)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Getout">'[8]Interest_income '!#REF!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INDEX([6]IND!$B$6:$AN$17,MONTH(ap),YEAR(ap)-1969)/INDEX([6]IND!$B$6:$AN$17,MONTH([6]INPUT!$AH$2),YEAR([6]INPUT!$AH$2)-1969)</definedName>
    <definedName name="INTA08">'[3]BS+PL Booklet'!$G$8</definedName>
    <definedName name="INTA09">'[3]BS+PL Booklet'!$E$8</definedName>
    <definedName name="Internet">#REF!</definedName>
    <definedName name="Inventory">#REF!</definedName>
    <definedName name="INVES08">[2]BS!$F$10</definedName>
    <definedName name="INVES09">[2]BS!$D$10</definedName>
    <definedName name="ITL_per_1000">#REF!</definedName>
    <definedName name="ITL_USD">#REF!</definedName>
    <definedName name="k">[9]Parameters!$F$28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[10]Links!$H$1:$H$65536</definedName>
    <definedName name="L_AJE_Tot">[10]Links!$G$1:$G$65536</definedName>
    <definedName name="L_CY_Beg">[10]Links!$F$1:$F$65536</definedName>
    <definedName name="L_CY_End">[10]Links!$J$1:$J$65536</definedName>
    <definedName name="L_Int_Alvacim">#REF!</definedName>
    <definedName name="L_Int_EBRD">#REF!</definedName>
    <definedName name="L_Int_IFC">#REF!</definedName>
    <definedName name="L_PY_End">[10]Links!$K$1:$K$65536</definedName>
    <definedName name="L_RJE_Tot">[10]Links!$I$1:$I$65536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il">#REF!</definedName>
    <definedName name="Maintenance">#REF!</definedName>
    <definedName name="Monetary_Precision">#REF!</definedName>
    <definedName name="NAME">[6]INPUT!$H$7</definedName>
    <definedName name="Normat_Mesatare_Mujore_te_Interesave_per_pranim_Depozite_dhe_Dhenie_Kredie">#REF!</definedName>
    <definedName name="nvkdsjfnkjds">[11]PIVOT!#REF!</definedName>
    <definedName name="Office_Expense">#REF!</definedName>
    <definedName name="Office_Expense_Ireg">#REF!</definedName>
    <definedName name="Office_Rent">#REF!</definedName>
    <definedName name="ONCA08">'[3]BS+PL Booklet'!$G$10</definedName>
    <definedName name="ONCA09">'[3]BS+PL Booklet'!$E$10</definedName>
    <definedName name="OREV08">'[2]P&amp;L'!$F$7</definedName>
    <definedName name="OREV09">'[2]P&amp;L'!$D$7</definedName>
    <definedName name="Other_Exp">#REF!</definedName>
    <definedName name="pDelimiter">[12]Settings!#REF!</definedName>
    <definedName name="perigrafi_code">#REF!</definedName>
    <definedName name="Phone">#REF!</definedName>
    <definedName name="PLCY">"01.01.- "&amp; [6]INPUT!$AH$1</definedName>
    <definedName name="PLIP">"01.01.- "&amp; [6]INPUT!$AH$4</definedName>
    <definedName name="PLPY">[6]INPUT!$H$27</definedName>
    <definedName name="posoREF_A">#REF!</definedName>
    <definedName name="posoREF_B">#REF!</definedName>
    <definedName name="PROVA">#REF!</definedName>
    <definedName name="PurchCement">#REF!</definedName>
    <definedName name="PY">[6]INPUT!$AH$2</definedName>
    <definedName name="Q">#REF!</definedName>
    <definedName name="R_Factor">#REF!</definedName>
    <definedName name="RAPORTET_E_MJAFTUESHMERISE_SE_KAPITALIT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IF('[6]LG RES'!XEL1=0,0,IF(RS=3,INDEX([6]IND!$B$6:$AN$17,MONTH('[6]LG RES'!XEL1),YEAR('[6]LG RES'!XEL1)-1969),INDEX([6]IND!$B$6:$AN$17,MONTH(ap),YEAR(ap)-1969)/INDEX([6]IND!$B$6:$AN$17,MONTH('[6]LG RES'!XEL1),YEAR('[6]LG RES'!XEL1)-1969)))</definedName>
    <definedName name="RS">[6]INPUT!$H$25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[13]CHE!#REF!</definedName>
    <definedName name="SAD">#REF!</definedName>
    <definedName name="Safety">#REF!</definedName>
    <definedName name="Salaries">#REF!</definedName>
    <definedName name="Salaries_CIP">'[5]BS '!#REF!</definedName>
    <definedName name="SALES08">'[3]BS+PL Booklet'!$G$42</definedName>
    <definedName name="SALES09">'[3]BS+PL Booklet'!$E$42</definedName>
    <definedName name="sd">#REF!</definedName>
    <definedName name="sdds">#REF!</definedName>
    <definedName name="sectionNames">#REF!</definedName>
    <definedName name="Securities_CIP">'[5] P&amp;L'!#REF!</definedName>
    <definedName name="SocialSecurities">#REF!</definedName>
    <definedName name="SocilaSecurities">#REF!</definedName>
    <definedName name="Software">'[5]BS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ubscription">#REF!</definedName>
    <definedName name="SupplierCr">#REF!</definedName>
    <definedName name="SupplierDr">#REF!</definedName>
    <definedName name="Taxes">#REF!</definedName>
    <definedName name="Taxes_Overpaid">'[5]BS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[14]Description!#REF!</definedName>
    <definedName name="TextRefCopy29">#REF!</definedName>
    <definedName name="TextRefCopy3">#REF!</definedName>
    <definedName name="TextRefCopy30">#REF!</definedName>
    <definedName name="TextRefCopy31">[15]Estimation!#REF!</definedName>
    <definedName name="TextRefCopy32">[15]Estimation!#REF!</definedName>
    <definedName name="TextRefCopy33">[15]Estimation!#REF!</definedName>
    <definedName name="TextRefCopy34">'[14]PBC Sep30.05'!#REF!</definedName>
    <definedName name="TextRefCopy38">'[14]PBC Sep30.05'!$AA$113</definedName>
    <definedName name="TextRefCopy4">#REF!</definedName>
    <definedName name="TextRefCopy45">[15]Estimation!#REF!</definedName>
    <definedName name="TextRefCopy47">[14]Description!$G$38</definedName>
    <definedName name="TextRefCopy48">[14]Description!$G$65</definedName>
    <definedName name="TextRefCopy5">#REF!</definedName>
    <definedName name="TextRefCopy51">[15]Estimation!#REF!</definedName>
    <definedName name="TextRefCopy52">[15]Estimation!#REF!</definedName>
    <definedName name="TextRefCopy53">[15]Estimation!#REF!</definedName>
    <definedName name="TextRefCopy54">[15]Estimation!#REF!</definedName>
    <definedName name="TextRefCopy55">[15]Estimation!#REF!</definedName>
    <definedName name="TextRefCopy56">[15]Estimation!#REF!</definedName>
    <definedName name="TextRefCopy57">[15]Estimation!#REF!</definedName>
    <definedName name="TextRefCopy58">[15]Estimation!#REF!</definedName>
    <definedName name="TextRefCopy59">[15]Estimation!#REF!</definedName>
    <definedName name="TextRefCopy6">#REF!</definedName>
    <definedName name="TextRefCopy60">'[8]Interest_income '!#REF!</definedName>
    <definedName name="TextRefCopy61">'[8]Interest_income '!#REF!</definedName>
    <definedName name="TextRefCopy62">'[8]Interest_income '!#REF!</definedName>
    <definedName name="TextRefCopy63">'[8]Interest_income '!#REF!</definedName>
    <definedName name="TextRefCopy64">'[8]Interest_income '!#REF!</definedName>
    <definedName name="TextRefCopy65">'[8]Interest_income '!#REF!</definedName>
    <definedName name="TextRefCopy66">'[8]Interest_income '!#REF!</definedName>
    <definedName name="TextRefCopy67">'[8]Interest_income '!#REF!</definedName>
    <definedName name="TextRefCopy68">'[8]Interest_income '!#REF!</definedName>
    <definedName name="TextRefCopy69">'[8]Interest_income '!#REF!</definedName>
    <definedName name="TextRefCopy7">#REF!</definedName>
    <definedName name="TextRefCopy70">'[8]Interest_income '!#REF!</definedName>
    <definedName name="TextRefCopy71">'[8]Interest_income '!#REF!</definedName>
    <definedName name="TextRefCopy76">'[8]Interest_income '!#REF!</definedName>
    <definedName name="TextRefCopy77">'[8]Interest_income '!#REF!</definedName>
    <definedName name="TextRefCopy78">'[8]Interest_income '!#REF!</definedName>
    <definedName name="TextRefCopy79">'[8]Interest_income '!#REF!</definedName>
    <definedName name="TextRefCopy8">#REF!</definedName>
    <definedName name="TextRefCopy80">'[8]Interest_income '!#REF!</definedName>
    <definedName name="TextRefCopy81">'[8]Interest_income '!#REF!</definedName>
    <definedName name="TextRefCopy82">'[8]Interest_income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raining">#REF!</definedName>
    <definedName name="Transport_Personel">#REF!</definedName>
    <definedName name="Travel">#REF!</definedName>
    <definedName name="Travel_irreg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SD">#REF!</definedName>
    <definedName name="USD_USD">#REF!</definedName>
    <definedName name="uu">#REF!</definedName>
    <definedName name="VATReceivable">#REF!,#REF!,#REF!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'[16]Test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erat_e_aktivit">#REF!</definedName>
    <definedName name="Zerat_e_shpenzimeve">#REF!</definedName>
    <definedName name="Zerat_e_te_ardhurav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B71" i="1" s="1"/>
  <c r="D29" i="1"/>
  <c r="B29" i="1"/>
  <c r="D27" i="1"/>
  <c r="D22" i="1"/>
  <c r="B22" i="1"/>
  <c r="D20" i="1"/>
  <c r="B20" i="1"/>
  <c r="D19" i="1"/>
  <c r="B19" i="1"/>
  <c r="D18" i="1"/>
  <c r="B18" i="1"/>
  <c r="D16" i="1"/>
  <c r="B16" i="1"/>
  <c r="D10" i="1"/>
  <c r="D28" i="1" s="1"/>
  <c r="D30" i="1" s="1"/>
  <c r="D35" i="1" s="1"/>
  <c r="D50" i="1" s="1"/>
  <c r="B10" i="1"/>
  <c r="B28" i="1" s="1"/>
  <c r="B30" i="1" s="1"/>
  <c r="B35" i="1" s="1"/>
  <c r="B50" i="1" s="1"/>
  <c r="D71" i="1" l="1"/>
</calcChain>
</file>

<file path=xl/sharedStrings.xml><?xml version="1.0" encoding="utf-8"?>
<sst xmlns="http://schemas.openxmlformats.org/spreadsheetml/2006/main" count="64" uniqueCount="56">
  <si>
    <t>Pasqyrat financiare te vitit 2020</t>
  </si>
  <si>
    <t>IKONS SHPK</t>
  </si>
  <si>
    <t>NIPT L62113037F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</si>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</sst>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/>
    <xf numFmtId="0" fontId="8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8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  <xf numFmtId="37" fontId="2" fillId="2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0%20IKONS%20shp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linda.martinaj/Mazars%20in%20Albania/AUDIT%20JOP%20-%20Kastrati%20sha/1.%20FS/17KASK_Financial%20statements%20template%20IFR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zars%20in%20Albania\AUDIT%20JOP%20-%20Kastrati%20sha\1.%20FS\FIN_KSHA_Financial%20Statements%202017_1807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an.qirjako/My%20Documents/ADQ/1-%20Clients/Antea%20Cement%20Sha/Year%202009/Q2%20Review%202009/A-Deliverables/Booklet/Antea%20booklet%20(draft)-30%20June%2009%20E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na.pano/Desktop/Antea%20Q2%202010%20-%20Leadsheets%20Y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17C35546-9384-2DA0-E395-33868F98BBA7%7d/Documents%20and%20Settings/Fujitsu-Siemens/Local%20Settings/Temporary%20Internet%20Files/Content.IE5/85KB27UB/E-ALB%20LEK%2031.12.2008/E-ALB%20LEK%2030.06.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Pasqyra e Perform. (natyra)"/>
      <sheetName val="2.Pasqyra e Pozicioni Financiar"/>
      <sheetName val="3-CashFlow (indirekt)"/>
      <sheetName val="Pasqyra Aktive Afatgjata Mat"/>
      <sheetName val="Shpenzime te pazbritshme 14  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  <sheetName val="Disclosure_Sep_05"/>
      <sheetName val="Test_Sep_05"/>
      <sheetName val="Int_income_Sep_05"/>
      <sheetName val="Market_Value_Sep_30,_05"/>
      <sheetName val="PBC_Sep_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  <sheetName val="P&amp;L natyre"/>
      <sheetName val="Onglet à masquer"/>
    </sheetNames>
    <sheetDataSet>
      <sheetData sheetId="0" refreshError="1">
        <row r="9">
          <cell r="D9">
            <v>15803599</v>
          </cell>
        </row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6">
          <cell r="D6">
            <v>1905117</v>
          </cell>
        </row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  <sheetName val="E-ALB LEK 30.06.2008"/>
    </sheetNames>
    <sheetDataSet>
      <sheetData sheetId="0" refreshError="1"/>
      <sheetData sheetId="1" refreshError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  <sheetName val="1_0_Key_Indicators"/>
      <sheetName val="2_0_Monthly_Variations"/>
      <sheetName val="3_1_Supply_Vol_&amp;_Market_Share"/>
      <sheetName val="3_2_Vol"/>
      <sheetName val="3_3_1_Prd-Mix_Anal_(V)"/>
      <sheetName val="3_3_2_Prd-Mix_Anal_(P)"/>
      <sheetName val="3_3_3_Prd-Mix_Anal_(R)"/>
      <sheetName val="3_4_Marginal_Analysis"/>
      <sheetName val="3_5_Disp_"/>
      <sheetName val="4_1_Production2"/>
      <sheetName val="4_0_Production"/>
      <sheetName val="Prd_Charts"/>
      <sheetName val="5_0_Manp"/>
      <sheetName val="6_1_IncSt"/>
      <sheetName val="6_2_BalSh"/>
      <sheetName val="6_3_Cash"/>
      <sheetName val="6_4_NetIcome_Tree"/>
      <sheetName val="6_5_IS_Var__Analysis"/>
      <sheetName val="6_6_BS_Var__Analysis"/>
      <sheetName val="6_7_Capex"/>
      <sheetName val="6_8_Latest_Estimate"/>
      <sheetName val="6_9_Covenants_Chart"/>
      <sheetName val="6_5_Var__Analysis_1"/>
      <sheetName val="6_8_Graphs_(IS)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tabSelected="1" topLeftCell="A67" zoomScaleNormal="100" workbookViewId="0">
      <selection activeCell="B28" sqref="B28"/>
    </sheetView>
  </sheetViews>
  <sheetFormatPr defaultColWidth="9.109375" defaultRowHeight="13.8" x14ac:dyDescent="0.25"/>
  <cols>
    <col min="1" max="1" width="73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41.33203125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ht="14.4" x14ac:dyDescent="0.3">
      <c r="A8" s="8" t="s">
        <v>8</v>
      </c>
      <c r="B8" s="9"/>
      <c r="C8" s="10"/>
      <c r="D8" s="9"/>
      <c r="E8" s="11"/>
      <c r="F8" s="12"/>
    </row>
    <row r="9" spans="1:6" x14ac:dyDescent="0.25">
      <c r="A9" s="13" t="s">
        <v>9</v>
      </c>
      <c r="B9" s="9"/>
      <c r="C9" s="10"/>
      <c r="D9" s="9"/>
      <c r="E9" s="14"/>
      <c r="F9" s="3"/>
    </row>
    <row r="10" spans="1:6" x14ac:dyDescent="0.25">
      <c r="A10" s="15" t="s">
        <v>10</v>
      </c>
      <c r="B10" s="16">
        <f>37981668</f>
        <v>37981668</v>
      </c>
      <c r="C10" s="17"/>
      <c r="D10" s="16">
        <f>63263441</f>
        <v>63263441</v>
      </c>
      <c r="E10" s="14"/>
      <c r="F10" s="18"/>
    </row>
    <row r="11" spans="1:6" x14ac:dyDescent="0.25">
      <c r="A11" s="15" t="s">
        <v>11</v>
      </c>
      <c r="B11" s="16"/>
      <c r="C11" s="17"/>
      <c r="D11" s="16"/>
      <c r="E11" s="14"/>
      <c r="F11" s="18"/>
    </row>
    <row r="12" spans="1:6" x14ac:dyDescent="0.25">
      <c r="A12" s="15" t="s">
        <v>12</v>
      </c>
      <c r="B12" s="16"/>
      <c r="C12" s="17"/>
      <c r="D12" s="16"/>
      <c r="E12" s="14"/>
      <c r="F12" s="18"/>
    </row>
    <row r="13" spans="1:6" x14ac:dyDescent="0.25">
      <c r="A13" s="15" t="s">
        <v>13</v>
      </c>
      <c r="B13" s="16"/>
      <c r="C13" s="17"/>
      <c r="D13" s="16"/>
      <c r="E13" s="14"/>
      <c r="F13" s="18"/>
    </row>
    <row r="14" spans="1:6" x14ac:dyDescent="0.25">
      <c r="A14" s="15" t="s">
        <v>14</v>
      </c>
      <c r="B14" s="16"/>
      <c r="C14" s="17"/>
      <c r="D14" s="16"/>
      <c r="E14" s="14"/>
      <c r="F14" s="18"/>
    </row>
    <row r="15" spans="1:6" x14ac:dyDescent="0.25">
      <c r="A15" s="13" t="s">
        <v>15</v>
      </c>
      <c r="B15" s="16"/>
      <c r="C15" s="17"/>
      <c r="D15" s="16"/>
      <c r="E15" s="14"/>
      <c r="F15" s="3"/>
    </row>
    <row r="16" spans="1:6" x14ac:dyDescent="0.25">
      <c r="A16" s="13" t="s">
        <v>16</v>
      </c>
      <c r="B16" s="16">
        <f>-442299</f>
        <v>-442299</v>
      </c>
      <c r="C16" s="17"/>
      <c r="D16" s="16">
        <f>-195310</f>
        <v>-195310</v>
      </c>
      <c r="E16" s="14"/>
      <c r="F16" s="3"/>
    </row>
    <row r="17" spans="1:6" x14ac:dyDescent="0.25">
      <c r="A17" s="13" t="s">
        <v>17</v>
      </c>
      <c r="B17" s="16"/>
      <c r="C17" s="17"/>
      <c r="D17" s="16"/>
      <c r="E17" s="14"/>
      <c r="F17" s="3"/>
    </row>
    <row r="18" spans="1:6" x14ac:dyDescent="0.25">
      <c r="A18" s="13" t="s">
        <v>18</v>
      </c>
      <c r="B18" s="16">
        <f>-3563125</f>
        <v>-3563125</v>
      </c>
      <c r="C18" s="17"/>
      <c r="D18" s="16">
        <f>-11258397</f>
        <v>-11258397</v>
      </c>
      <c r="E18" s="14"/>
      <c r="F18" s="3"/>
    </row>
    <row r="19" spans="1:6" x14ac:dyDescent="0.25">
      <c r="A19" s="13" t="s">
        <v>19</v>
      </c>
      <c r="B19" s="16">
        <f>-133895</f>
        <v>-133895</v>
      </c>
      <c r="C19" s="17"/>
      <c r="D19" s="16">
        <f>-81852</f>
        <v>-81852</v>
      </c>
      <c r="E19" s="14"/>
      <c r="F19" s="3"/>
    </row>
    <row r="20" spans="1:6" x14ac:dyDescent="0.25">
      <c r="A20" s="13" t="s">
        <v>20</v>
      </c>
      <c r="B20" s="16">
        <f>-25966428</f>
        <v>-25966428</v>
      </c>
      <c r="C20" s="17"/>
      <c r="D20" s="16">
        <f>-11572779</f>
        <v>-11572779</v>
      </c>
      <c r="E20" s="14"/>
      <c r="F20" s="3"/>
    </row>
    <row r="21" spans="1:6" x14ac:dyDescent="0.25">
      <c r="A21" s="13" t="s">
        <v>21</v>
      </c>
      <c r="B21" s="16"/>
      <c r="C21" s="17"/>
      <c r="D21" s="16"/>
      <c r="E21" s="14"/>
      <c r="F21" s="3"/>
    </row>
    <row r="22" spans="1:6" x14ac:dyDescent="0.25">
      <c r="A22" s="13" t="s">
        <v>22</v>
      </c>
      <c r="B22" s="16">
        <f>-478840</f>
        <v>-478840</v>
      </c>
      <c r="C22" s="17"/>
      <c r="D22" s="16">
        <f>-293718</f>
        <v>-293718</v>
      </c>
      <c r="E22" s="14"/>
      <c r="F22" s="3"/>
    </row>
    <row r="23" spans="1:6" x14ac:dyDescent="0.25">
      <c r="A23" s="13"/>
      <c r="B23" s="13"/>
      <c r="C23" s="13"/>
      <c r="D23" s="13"/>
      <c r="E23" s="14"/>
      <c r="F23" s="3"/>
    </row>
    <row r="24" spans="1:6" x14ac:dyDescent="0.25">
      <c r="A24" s="13" t="s">
        <v>23</v>
      </c>
      <c r="B24" s="16"/>
      <c r="C24" s="17"/>
      <c r="D24" s="16"/>
      <c r="E24" s="14"/>
      <c r="F24" s="3"/>
    </row>
    <row r="25" spans="1:6" x14ac:dyDescent="0.25">
      <c r="A25" s="13" t="s">
        <v>24</v>
      </c>
      <c r="B25" s="16"/>
      <c r="C25" s="17"/>
      <c r="D25" s="16"/>
      <c r="E25" s="14"/>
      <c r="F25" s="3"/>
    </row>
    <row r="26" spans="1:6" x14ac:dyDescent="0.25">
      <c r="A26" s="13" t="s">
        <v>25</v>
      </c>
      <c r="B26" s="16"/>
      <c r="C26" s="17"/>
      <c r="D26" s="16"/>
      <c r="E26" s="14"/>
      <c r="F26" s="3"/>
    </row>
    <row r="27" spans="1:6" x14ac:dyDescent="0.25">
      <c r="A27" s="19" t="s">
        <v>26</v>
      </c>
      <c r="B27" s="16"/>
      <c r="C27" s="17"/>
      <c r="D27" s="16">
        <f>-306575</f>
        <v>-306575</v>
      </c>
      <c r="E27" s="14"/>
      <c r="F27" s="3"/>
    </row>
    <row r="28" spans="1:6" ht="15" customHeight="1" x14ac:dyDescent="0.25">
      <c r="A28" s="20" t="s">
        <v>27</v>
      </c>
      <c r="B28" s="21">
        <f>SUM(B10:B22,B24:B27)</f>
        <v>7397081</v>
      </c>
      <c r="C28" s="17"/>
      <c r="D28" s="21">
        <f>SUM(D10:D22,D24:D27)</f>
        <v>39554810</v>
      </c>
      <c r="E28" s="14"/>
      <c r="F28" s="3"/>
    </row>
    <row r="29" spans="1:6" ht="15" customHeight="1" x14ac:dyDescent="0.25">
      <c r="A29" s="13" t="s">
        <v>28</v>
      </c>
      <c r="B29" s="16">
        <f>-394315</f>
        <v>-394315</v>
      </c>
      <c r="C29" s="17"/>
      <c r="D29" s="16">
        <f>-1903867</f>
        <v>-1903867</v>
      </c>
      <c r="E29" s="14"/>
      <c r="F29" s="3"/>
    </row>
    <row r="30" spans="1:6" ht="15" customHeight="1" x14ac:dyDescent="0.25">
      <c r="A30" s="20" t="s">
        <v>29</v>
      </c>
      <c r="B30" s="21">
        <f>SUM(B28:B29)</f>
        <v>7002766</v>
      </c>
      <c r="C30" s="22"/>
      <c r="D30" s="21">
        <f>SUM(D28:D29)</f>
        <v>37650943</v>
      </c>
      <c r="E30" s="14"/>
      <c r="F30" s="3"/>
    </row>
    <row r="31" spans="1:6" ht="15" customHeight="1" x14ac:dyDescent="0.25">
      <c r="A31" s="13"/>
      <c r="B31" s="13"/>
      <c r="C31" s="13"/>
      <c r="D31" s="13"/>
      <c r="E31" s="14"/>
      <c r="F31" s="3"/>
    </row>
    <row r="32" spans="1:6" ht="15" customHeight="1" x14ac:dyDescent="0.3">
      <c r="A32" s="8" t="s">
        <v>30</v>
      </c>
      <c r="B32" s="13"/>
      <c r="C32" s="13"/>
      <c r="D32" s="13"/>
      <c r="E32" s="14"/>
      <c r="F32" s="3"/>
    </row>
    <row r="33" spans="1:6" ht="15" customHeight="1" x14ac:dyDescent="0.25">
      <c r="A33" s="13" t="s">
        <v>31</v>
      </c>
      <c r="B33" s="16"/>
      <c r="C33" s="17"/>
      <c r="D33" s="16"/>
      <c r="E33" s="14"/>
      <c r="F33" s="3"/>
    </row>
    <row r="34" spans="1:6" x14ac:dyDescent="0.25">
      <c r="A34" s="13"/>
      <c r="B34" s="13"/>
      <c r="C34" s="13"/>
      <c r="D34" s="13"/>
      <c r="E34" s="14"/>
      <c r="F34" s="3"/>
    </row>
    <row r="35" spans="1:6" ht="14.4" thickBot="1" x14ac:dyDescent="0.3">
      <c r="A35" s="20" t="s">
        <v>32</v>
      </c>
      <c r="B35" s="23">
        <f>B30+B33</f>
        <v>7002766</v>
      </c>
      <c r="C35" s="24"/>
      <c r="D35" s="23">
        <f>D30+D33</f>
        <v>37650943</v>
      </c>
      <c r="E35" s="14"/>
      <c r="F35" s="3"/>
    </row>
    <row r="36" spans="1:6" ht="14.4" thickTop="1" x14ac:dyDescent="0.25">
      <c r="A36" s="20"/>
      <c r="B36" s="20"/>
      <c r="C36" s="20"/>
      <c r="D36" s="20"/>
      <c r="E36" s="14"/>
      <c r="F36" s="3"/>
    </row>
    <row r="37" spans="1:6" x14ac:dyDescent="0.25">
      <c r="A37" s="20" t="s">
        <v>33</v>
      </c>
      <c r="B37" s="20"/>
      <c r="C37" s="20"/>
      <c r="D37" s="20"/>
      <c r="E37" s="14"/>
      <c r="F37" s="3"/>
    </row>
    <row r="38" spans="1:6" x14ac:dyDescent="0.25">
      <c r="A38" s="13" t="s">
        <v>34</v>
      </c>
      <c r="B38" s="16"/>
      <c r="C38" s="17"/>
      <c r="D38" s="16"/>
      <c r="E38" s="14"/>
      <c r="F38" s="3"/>
    </row>
    <row r="39" spans="1:6" x14ac:dyDescent="0.25">
      <c r="A39" s="13" t="s">
        <v>35</v>
      </c>
      <c r="B39" s="16"/>
      <c r="C39" s="17"/>
      <c r="D39" s="16"/>
      <c r="E39" s="14"/>
      <c r="F39" s="3"/>
    </row>
    <row r="40" spans="1:6" x14ac:dyDescent="0.25">
      <c r="A40" s="13"/>
      <c r="B40" s="25"/>
      <c r="C40" s="25"/>
      <c r="D40" s="25"/>
      <c r="E40" s="14"/>
      <c r="F40" s="3"/>
    </row>
    <row r="41" spans="1:6" x14ac:dyDescent="0.25">
      <c r="A41" s="20" t="s">
        <v>36</v>
      </c>
      <c r="B41" s="3"/>
      <c r="C41" s="3"/>
      <c r="D41" s="3"/>
      <c r="E41" s="24"/>
      <c r="F41" s="3"/>
    </row>
    <row r="42" spans="1:6" x14ac:dyDescent="0.25">
      <c r="A42" s="13" t="s">
        <v>37</v>
      </c>
      <c r="B42" s="22"/>
      <c r="C42" s="22"/>
      <c r="D42" s="22"/>
      <c r="E42" s="24"/>
      <c r="F42" s="3"/>
    </row>
    <row r="43" spans="1:6" x14ac:dyDescent="0.25">
      <c r="A43" s="26" t="s">
        <v>38</v>
      </c>
      <c r="B43" s="16"/>
      <c r="C43" s="17"/>
      <c r="D43" s="16"/>
      <c r="E43" s="14"/>
      <c r="F43" s="3"/>
    </row>
    <row r="44" spans="1:6" x14ac:dyDescent="0.25">
      <c r="A44" s="26" t="s">
        <v>39</v>
      </c>
      <c r="B44" s="16"/>
      <c r="C44" s="17"/>
      <c r="D44" s="16"/>
      <c r="E44" s="14"/>
      <c r="F44" s="3"/>
    </row>
    <row r="45" spans="1:6" x14ac:dyDescent="0.25">
      <c r="A45" s="25"/>
      <c r="B45" s="25"/>
      <c r="C45" s="25"/>
      <c r="D45" s="25"/>
      <c r="E45" s="14"/>
      <c r="F45" s="3"/>
    </row>
    <row r="46" spans="1:6" x14ac:dyDescent="0.25">
      <c r="A46" s="13" t="s">
        <v>40</v>
      </c>
      <c r="B46" s="3"/>
      <c r="C46" s="3"/>
      <c r="D46" s="3"/>
      <c r="E46" s="24"/>
      <c r="F46" s="3"/>
    </row>
    <row r="47" spans="1:6" x14ac:dyDescent="0.25">
      <c r="A47" s="26" t="s">
        <v>38</v>
      </c>
      <c r="B47" s="16"/>
      <c r="C47" s="17"/>
      <c r="D47" s="16"/>
      <c r="E47" s="3"/>
      <c r="F47" s="3"/>
    </row>
    <row r="48" spans="1:6" x14ac:dyDescent="0.25">
      <c r="A48" s="26" t="s">
        <v>39</v>
      </c>
      <c r="B48" s="16"/>
      <c r="C48" s="17"/>
      <c r="D48" s="16"/>
      <c r="E48" s="3"/>
      <c r="F48" s="3"/>
    </row>
    <row r="49" spans="1:5" x14ac:dyDescent="0.25">
      <c r="B49" s="3"/>
      <c r="C49" s="3"/>
      <c r="D49" s="3"/>
      <c r="E49" s="3"/>
    </row>
    <row r="50" spans="1:5" x14ac:dyDescent="0.25">
      <c r="A50" s="20" t="s">
        <v>41</v>
      </c>
      <c r="B50" s="27">
        <f>B35</f>
        <v>7002766</v>
      </c>
      <c r="D50" s="27">
        <f>D35</f>
        <v>37650943</v>
      </c>
    </row>
    <row r="51" spans="1:5" x14ac:dyDescent="0.25">
      <c r="A51" s="20"/>
    </row>
    <row r="52" spans="1:5" ht="14.4" x14ac:dyDescent="0.3">
      <c r="A52" s="8" t="s">
        <v>42</v>
      </c>
    </row>
    <row r="53" spans="1:5" x14ac:dyDescent="0.25">
      <c r="A53" s="20"/>
    </row>
    <row r="54" spans="1:5" x14ac:dyDescent="0.25">
      <c r="A54" s="20" t="s">
        <v>43</v>
      </c>
    </row>
    <row r="55" spans="1:5" x14ac:dyDescent="0.25">
      <c r="A55" s="13" t="s">
        <v>44</v>
      </c>
      <c r="B55" s="16"/>
      <c r="C55" s="17"/>
      <c r="D55" s="16"/>
    </row>
    <row r="56" spans="1:5" x14ac:dyDescent="0.25">
      <c r="A56" s="13" t="s">
        <v>45</v>
      </c>
      <c r="B56" s="16"/>
      <c r="C56" s="17"/>
      <c r="D56" s="16"/>
    </row>
    <row r="57" spans="1:5" x14ac:dyDescent="0.25">
      <c r="A57" s="19" t="s">
        <v>26</v>
      </c>
      <c r="B57" s="16"/>
      <c r="C57" s="17"/>
      <c r="D57" s="16"/>
    </row>
    <row r="58" spans="1:5" x14ac:dyDescent="0.25">
      <c r="A58" s="13" t="s">
        <v>46</v>
      </c>
      <c r="B58" s="16"/>
      <c r="C58" s="17"/>
      <c r="D58" s="16"/>
    </row>
    <row r="59" spans="1:5" x14ac:dyDescent="0.25">
      <c r="A59" s="20" t="s">
        <v>47</v>
      </c>
      <c r="B59" s="27">
        <f>SUM(B55:B58)</f>
        <v>0</v>
      </c>
      <c r="D59" s="27">
        <f>SUM(D55:D58)</f>
        <v>0</v>
      </c>
    </row>
    <row r="60" spans="1:5" ht="14.4" x14ac:dyDescent="0.3">
      <c r="A60" s="28"/>
    </row>
    <row r="61" spans="1:5" x14ac:dyDescent="0.25">
      <c r="A61" s="20" t="s">
        <v>48</v>
      </c>
    </row>
    <row r="62" spans="1:5" x14ac:dyDescent="0.25">
      <c r="A62" s="13" t="s">
        <v>49</v>
      </c>
      <c r="B62" s="16"/>
      <c r="C62" s="17"/>
      <c r="D62" s="16"/>
    </row>
    <row r="63" spans="1:5" x14ac:dyDescent="0.25">
      <c r="A63" s="13" t="s">
        <v>50</v>
      </c>
      <c r="B63" s="16"/>
      <c r="C63" s="17"/>
      <c r="D63" s="16"/>
    </row>
    <row r="64" spans="1:5" x14ac:dyDescent="0.25">
      <c r="A64" s="13" t="s">
        <v>51</v>
      </c>
      <c r="B64" s="16"/>
      <c r="C64" s="17"/>
      <c r="D64" s="16"/>
    </row>
    <row r="65" spans="1:4" x14ac:dyDescent="0.25">
      <c r="A65" s="19" t="s">
        <v>26</v>
      </c>
      <c r="B65" s="16"/>
      <c r="C65" s="17"/>
      <c r="D65" s="16"/>
    </row>
    <row r="66" spans="1:4" x14ac:dyDescent="0.25">
      <c r="A66" s="13" t="s">
        <v>52</v>
      </c>
      <c r="B66" s="16"/>
      <c r="C66" s="17"/>
      <c r="D66" s="16"/>
    </row>
    <row r="67" spans="1:4" x14ac:dyDescent="0.25">
      <c r="A67" s="20" t="s">
        <v>47</v>
      </c>
      <c r="B67" s="27">
        <f>SUM(B62:B66)</f>
        <v>0</v>
      </c>
      <c r="D67" s="27">
        <f>SUM(D62:D66)</f>
        <v>0</v>
      </c>
    </row>
    <row r="68" spans="1:4" ht="14.4" x14ac:dyDescent="0.3">
      <c r="A68" s="28"/>
    </row>
    <row r="69" spans="1:4" x14ac:dyDescent="0.25">
      <c r="A69" s="20" t="s">
        <v>53</v>
      </c>
      <c r="B69" s="27">
        <f>SUM(B59,B67)</f>
        <v>0</v>
      </c>
      <c r="D69" s="27">
        <f>SUM(D59,D67)</f>
        <v>0</v>
      </c>
    </row>
    <row r="70" spans="1:4" ht="14.4" x14ac:dyDescent="0.3">
      <c r="A70" s="28"/>
      <c r="B70" s="27"/>
      <c r="D70" s="27"/>
    </row>
    <row r="71" spans="1:4" ht="14.4" thickBot="1" x14ac:dyDescent="0.3">
      <c r="A71" s="20" t="s">
        <v>54</v>
      </c>
      <c r="B71" s="29">
        <f>B69+B50</f>
        <v>7002766</v>
      </c>
      <c r="D71" s="29">
        <f>D69+D50</f>
        <v>37650943</v>
      </c>
    </row>
    <row r="72" spans="1:4" ht="14.4" thickTop="1" x14ac:dyDescent="0.25">
      <c r="A72" s="13"/>
    </row>
    <row r="73" spans="1:4" ht="14.4" x14ac:dyDescent="0.3">
      <c r="A73" s="8" t="s">
        <v>55</v>
      </c>
    </row>
    <row r="74" spans="1:4" x14ac:dyDescent="0.25">
      <c r="A74" s="13" t="s">
        <v>34</v>
      </c>
      <c r="B74" s="30"/>
      <c r="D74" s="30"/>
    </row>
    <row r="75" spans="1:4" x14ac:dyDescent="0.25">
      <c r="A75" s="13" t="s">
        <v>35</v>
      </c>
      <c r="B75" s="31"/>
      <c r="D75" s="31"/>
    </row>
    <row r="82" spans="2:4" x14ac:dyDescent="0.25">
      <c r="B82" s="32"/>
      <c r="C82" s="32"/>
      <c r="D82" s="32"/>
    </row>
  </sheetData>
  <pageMargins left="0.70866141732283472" right="0.70866141732283472" top="0.74803149606299213" bottom="0.74803149606299213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2021-07-14T16:23:59Z</dcterms:created>
  <dcterms:modified xsi:type="dcterms:W3CDTF">2021-07-14T16:25:08Z</dcterms:modified>
</cp:coreProperties>
</file>