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IKONS Shpk\Bilanci 2021\"/>
    </mc:Choice>
  </mc:AlternateContent>
  <bookViews>
    <workbookView xWindow="0" yWindow="0" windowWidth="23040" windowHeight="9096"/>
  </bookViews>
  <sheets>
    <sheet name="1.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2008_Depr_Apt_Furnit">#REF!</definedName>
    <definedName name="_2008_Depr_IT">#REF!</definedName>
    <definedName name="_2008_Depr_LH">#REF!</definedName>
    <definedName name="_2008_Depr_Mach">#REF!</definedName>
    <definedName name="_2008_Depr_Off">#REF!</definedName>
    <definedName name="_2008_Depr_Veh">#REF!</definedName>
    <definedName name="_2008_OtherAss">#REF!</definedName>
    <definedName name="_ADM08">'[2]P&amp;L'!$F$14</definedName>
    <definedName name="_ADM09">'[2]P&amp;L'!$D$14</definedName>
    <definedName name="_CIT08">'[3]BS+PL Booklet'!$G$57</definedName>
    <definedName name="_COS08">'[3]BS+PL Booklet'!$G$44</definedName>
    <definedName name="_COS09">'[3]BS+PL Booklet'!$E$44</definedName>
    <definedName name="_DEP009">'[3]BS+PL Booklet'!$E$52</definedName>
    <definedName name="_DEP08">'[3]BS+PL Booklet'!$G$52</definedName>
    <definedName name="_DEP09">'[2]P&amp;L'!$D$15</definedName>
    <definedName name="_DTT08">'[3]BS+PL Booklet'!$E$11</definedName>
    <definedName name="_GAE08">'[3]BS+PL Booklet'!$G$51</definedName>
    <definedName name="_GAE09">'[3]BS+PL Booklet'!$E$51</definedName>
    <definedName name="_INV08">'[3]BS+PL Booklet'!$G$15</definedName>
    <definedName name="_INV09">'[3]BS+PL Booklet'!$E$15</definedName>
    <definedName name="_Key1" hidden="1">[4]PRODUKTE!#REF!</definedName>
    <definedName name="_Key2" hidden="1">[4]PRODUKTE!#REF!</definedName>
    <definedName name="_LTB08">'[3]BS+PL Booklet'!$G$27</definedName>
    <definedName name="_LTB09">'[3]BS+PL Booklet'!$E$27</definedName>
    <definedName name="_NFC08">'[2]P&amp;L'!$F$18</definedName>
    <definedName name="_NFC09">'[2]P&amp;L'!$D$18</definedName>
    <definedName name="_OOE08">'[3]BS+PL Booklet'!$G$48</definedName>
    <definedName name="_OOE09">'[3]BS+PL Booklet'!$E$48</definedName>
    <definedName name="_OOI08">'[3]BS+PL Booklet'!$G$47</definedName>
    <definedName name="_OOI09">'[3]BS+PL Booklet'!$E$47</definedName>
    <definedName name="_Order1" hidden="1">255</definedName>
    <definedName name="_Order2" hidden="1">255</definedName>
    <definedName name="_ORV08">'[3]BS+PL Booklet'!$G$43</definedName>
    <definedName name="_ORV09">'[3]BS+PL Booklet'!$E$43</definedName>
    <definedName name="_PBD08">'[3]BS+PL Booklet'!$G$49</definedName>
    <definedName name="_PBD09">'[3]BS+PL Booklet'!$E$49</definedName>
    <definedName name="_PPE08">'[3]BS+PL Booklet'!$G$7</definedName>
    <definedName name="_PPE09">'[3]BS+PL Booklet'!$E$7</definedName>
    <definedName name="_RTE08">'[3]BS+PL Booklet'!$G$23</definedName>
    <definedName name="_RTE09">'[3]BS+PL Booklet'!$E$23</definedName>
    <definedName name="_SHC08">'[3]BS+PL Booklet'!$G$22</definedName>
    <definedName name="_SHC09">'[3]BS+PL Booklet'!$E$22</definedName>
    <definedName name="_SME08">'[3]BS+PL Booklet'!$G$50</definedName>
    <definedName name="_SME09">'[3]BS+PL Booklet'!$E$50</definedName>
    <definedName name="_SUB08">'[3]BS+PL Booklet'!$G$9</definedName>
    <definedName name="_SUB09">'[3]BS+PL Booklet'!$E$9</definedName>
    <definedName name="_TOR08">'[3]BS+PL Booklet'!$G$16</definedName>
    <definedName name="_TOR09">'[3]BS+PL Booklet'!$E$16</definedName>
    <definedName name="_TR08">[2]BS!$F$15</definedName>
    <definedName name="_TR09">[2]BS!$D$15</definedName>
    <definedName name="_TRP08">'[3]BS+PL Booklet'!$G$32</definedName>
    <definedName name="_TRP09">'[3]BS+PL Booklet'!$E$32</definedName>
    <definedName name="a">#REF!</definedName>
    <definedName name="A_DM">#REF!</definedName>
    <definedName name="A_GRD">#REF!</definedName>
    <definedName name="A_ITL">#REF!</definedName>
    <definedName name="A_USD">#REF!</definedName>
    <definedName name="aaa">#REF!</definedName>
    <definedName name="Acc_Deprec_Mach">'[5]BS '!#REF!</definedName>
    <definedName name="Acc_Deprec_Veh">'[5]BS '!#REF!</definedName>
    <definedName name="Accomodation">#REF!</definedName>
    <definedName name="Accomodation_Ireg">#REF!</definedName>
    <definedName name="Account_Balanc">#REF!</definedName>
    <definedName name="Account_Balance">#REF!</definedName>
    <definedName name="Account_balanci">#REF!</definedName>
    <definedName name="Advertisment">#REF!</definedName>
    <definedName name="AdvPymt_Received_ALVACEM">'[5]BS '!#REF!</definedName>
    <definedName name="AdvPymtEmployee">#REF!+#REF!</definedName>
    <definedName name="AdvPymtSuppliers">#REF!+#REF!</definedName>
    <definedName name="ALL">#REF!</definedName>
    <definedName name="Amortiz">'[5]BS '!#REF!</definedName>
    <definedName name="ap">[6]INPUT!$AH$1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sets">#REF!</definedName>
    <definedName name="b">#REF!</definedName>
    <definedName name="B_DM">#REF!</definedName>
    <definedName name="Balance_Sheet_as_on_28_February_1998">#REF!</definedName>
    <definedName name="BalanceSheetDates">#REF!</definedName>
    <definedName name="BG_Del" hidden="1">15</definedName>
    <definedName name="BG_Ins" hidden="1">4</definedName>
    <definedName name="BG_Mod" hidden="1">6</definedName>
    <definedName name="BILANCI_VALUTOR">#REF!</definedName>
    <definedName name="brd002_depo_contracts">#REF!</definedName>
    <definedName name="C0S8">'[3]BS+PL Booklet'!$G$44</definedName>
    <definedName name="CAPIND">IF([6]CAPITAL!XEU1=0,0,IF(RS=3,INDEX([6]IND!$B$6:$AN$17,MONTH([6]CAPITAL!XEU1),YEAR([6]CAPITAL!XEU1)-1969),INDEX([6]IND!$B$6:$AN$17,MONTH(ap),YEAR(ap)-1969)/INDEX([6]IND!$B$6:$AN$17,MONTH([6]CAPITAL!XEU1),YEAR([6]CAPITAL!XEU1)-1969)))</definedName>
    <definedName name="Capital">#REF!</definedName>
    <definedName name="Capitalized_L_Int_TGF">'[5]BS '!#REF!</definedName>
    <definedName name="Car_Insurance">#REF!</definedName>
    <definedName name="Car_Rent">#REF!</definedName>
    <definedName name="CASH08">'[3]BS+PL Booklet'!$G$17</definedName>
    <definedName name="CASH09">'[3]BS+PL Booklet'!$E$17</definedName>
    <definedName name="cc" hidden="1">{#N/A,#N/A,FALSE,"Aging Summary";#N/A,#N/A,FALSE,"Ratio Analysis";#N/A,#N/A,FALSE,"Test 120 Day Accts";#N/A,#N/A,FALSE,"Tickmarks"}</definedName>
    <definedName name="CementStock">#REF!</definedName>
    <definedName name="CIT">'[3]BS+PL Booklet'!$E$57</definedName>
    <definedName name="CLIENT">#REF!</definedName>
    <definedName name="ClientCr">#REF!</definedName>
    <definedName name="ClientDr">#REF!</definedName>
    <definedName name="COD023_balance_sheet_branch">#REF!</definedName>
    <definedName name="codeREF_A">#REF!</definedName>
    <definedName name="codeREF_B">#REF!</definedName>
    <definedName name="ColorNames">#REF!</definedName>
    <definedName name="Conferences">'[5] P&amp;L'!#REF!</definedName>
    <definedName name="ConstrProgress">#REF!,#REF!,#REF!,#REF!,#REF!</definedName>
    <definedName name="Conventions">#REF!</definedName>
    <definedName name="_xlnm.Criteria">#REF!</definedName>
    <definedName name="Currency">#REF!</definedName>
    <definedName name="Custom_Service">#REF!</definedName>
    <definedName name="CustomDutiesCr">#REF!+#REF!</definedName>
    <definedName name="CustomDutiesDr">#REF!+#REF!</definedName>
    <definedName name="CY">[6]INPUT!$AH$1</definedName>
    <definedName name="d">#REF!</definedName>
    <definedName name="data">#REF!</definedName>
    <definedName name="_xlnm.Database">#REF!</definedName>
    <definedName name="DateId_CY">#REF!</definedName>
    <definedName name="DateId_CYA">#REF!</definedName>
    <definedName name="DateId_INT">#REF!</definedName>
    <definedName name="DateId_PY">#REF!</definedName>
    <definedName name="DEFT08">'[3]BS+PL Booklet'!$G$58</definedName>
    <definedName name="DEFT09">'[3]BS+PL Booklet'!$E$58</definedName>
    <definedName name="Deprec_Lh">'[5]BS '!#REF!</definedName>
    <definedName name="Deprec_Mach">'[5]BS '!#REF!</definedName>
    <definedName name="Deprec_Veh">'[5]BS '!#REF!</definedName>
    <definedName name="descREF_A">#REF!</definedName>
    <definedName name="descREF_B">#REF!</definedName>
    <definedName name="dfgs">#REF!</definedName>
    <definedName name="Difference">#REF!</definedName>
    <definedName name="Disaggregations">#REF!</definedName>
    <definedName name="DM">#REF!</definedName>
    <definedName name="DM_USD">#REF!</definedName>
    <definedName name="Donation">#REF!</definedName>
    <definedName name="Emertimi_i_Kredive">#REF!</definedName>
    <definedName name="EmertimiKredive">#REF!</definedName>
    <definedName name="entries">#REF!</definedName>
    <definedName name="ER">[6]INPUT!$H$33</definedName>
    <definedName name="Ernst">#REF!</definedName>
    <definedName name="ETGG">#REF!</definedName>
    <definedName name="EURO">#REF!</definedName>
    <definedName name="Evidenca_e_Gjendjes__Perdorimit_dhe_Shlyerjeve_te_Kreditit">#REF!</definedName>
    <definedName name="ewtYA">#REF!</definedName>
    <definedName name="_xlnm.Extract">#REF!</definedName>
    <definedName name="f">#REF!</definedName>
    <definedName name="fff">#REF!</definedName>
    <definedName name="Financial">#REF!</definedName>
    <definedName name="FINCO08">'[3]BS+PL Booklet'!$G$55</definedName>
    <definedName name="FINCO09">'[3]BS+PL Booklet'!$E$55</definedName>
    <definedName name="Fines">#REF!</definedName>
    <definedName name="FINR08">'[3]BS+PL Booklet'!$G$54</definedName>
    <definedName name="FINR09">'[3]BS+PL Booklet'!$E$54</definedName>
    <definedName name="fixeur">[7]exch!$A$2</definedName>
    <definedName name="fixusd">[7]exch!$A$3</definedName>
    <definedName name="FONDET_E_VETA">#REF!</definedName>
    <definedName name="FOREX">INDEX([6]IND!$B$6:$AN$17,MONTH([6]INPUT!$AH$2),YEAR([6]INPUT!$AH$2)-1969)</definedName>
    <definedName name="Formular_per_Bilancin_e_Pagesave_Nr.1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FR_AvAP_CY">#REF!</definedName>
    <definedName name="FR_AvAP_CYA">#REF!</definedName>
    <definedName name="FR_AvAP_INT">#REF!</definedName>
    <definedName name="FR_AvAP_PY">#REF!</definedName>
    <definedName name="FR_AvAR_CY">#REF!</definedName>
    <definedName name="FR_AvAR_CYA">#REF!</definedName>
    <definedName name="FR_AvAR_INT">#REF!</definedName>
    <definedName name="FR_AvAR_PY">#REF!</definedName>
    <definedName name="FR_Cur_Liab_CY">#REF!</definedName>
    <definedName name="FR_Cur_Liab_CYA">#REF!</definedName>
    <definedName name="FR_Cur_Liab_INT">#REF!</definedName>
    <definedName name="FR_Cur_Liab_PY">#REF!</definedName>
    <definedName name="FR_Inv_CY">#REF!</definedName>
    <definedName name="FR_Inv_CYA">#REF!</definedName>
    <definedName name="FR_Inv_INT">#REF!</definedName>
    <definedName name="FR_Inv_PY">#REF!</definedName>
    <definedName name="FR_Sequity_CY">#REF!</definedName>
    <definedName name="FR_Sequity_CYA">#REF!</definedName>
    <definedName name="FR_Sequity_INT">#REF!</definedName>
    <definedName name="FR_Sequity_PY">#REF!</definedName>
    <definedName name="FR_Tot_Assets_CY">#REF!</definedName>
    <definedName name="FR_Tot_Assets_CYA">#REF!</definedName>
    <definedName name="FR_Tot_Assets_INT">#REF!</definedName>
    <definedName name="FR_Tot_Assets_PY">#REF!</definedName>
    <definedName name="FR_Tot_Liab_CY">#REF!</definedName>
    <definedName name="FR_Tot_Liab_CYA">#REF!</definedName>
    <definedName name="FR_Tot_Liab_INT">#REF!</definedName>
    <definedName name="FR_Tot_Liab_PY">#REF!</definedName>
    <definedName name="FSF">#REF!</definedName>
    <definedName name="Fuel">#REF!</definedName>
    <definedName name="furnitore">#REF!</definedName>
    <definedName name="FY_Cur_Assets_CY">#REF!</definedName>
    <definedName name="FY_Cur_Assets_CYA">#REF!</definedName>
    <definedName name="FY_Cur_Assets_INT">#REF!</definedName>
    <definedName name="FY_Cur_Assets_PY">#REF!</definedName>
    <definedName name="Getout">'[8]Interest_income '!#REF!</definedName>
    <definedName name="gjj">#REF!</definedName>
    <definedName name="GLDFPDGB">#REF!</definedName>
    <definedName name="GRD_per_100">#REF!</definedName>
    <definedName name="GRD_USD">#REF!</definedName>
    <definedName name="Guarding">#REF!</definedName>
    <definedName name="GVGG">#REF!</definedName>
    <definedName name="House_Rent_Employee_Ireg">#REF!</definedName>
    <definedName name="Hydro_Water">#REF!</definedName>
    <definedName name="Hydro_Water_Ireg">#REF!</definedName>
    <definedName name="i">#REF!</definedName>
    <definedName name="ii">#REF!</definedName>
    <definedName name="In_Kind">#REF!</definedName>
    <definedName name="IncomeStatementDates">#REF!</definedName>
    <definedName name="INDEX">INDEX([6]IND!$B$6:$AN$17,MONTH(ap),YEAR(ap)-1969)/INDEX([6]IND!$B$6:$AN$17,MONTH([6]INPUT!$AH$2),YEAR([6]INPUT!$AH$2)-1969)</definedName>
    <definedName name="INTA08">'[3]BS+PL Booklet'!$G$8</definedName>
    <definedName name="INTA09">'[3]BS+PL Booklet'!$E$8</definedName>
    <definedName name="Internet">#REF!</definedName>
    <definedName name="Inventory">#REF!</definedName>
    <definedName name="INVES08">[2]BS!$F$10</definedName>
    <definedName name="INVES09">[2]BS!$D$10</definedName>
    <definedName name="ITL_per_1000">#REF!</definedName>
    <definedName name="ITL_USD">#REF!</definedName>
    <definedName name="k">[9]Parameters!$F$28</definedName>
    <definedName name="kliente">#REF!</definedName>
    <definedName name="KORREKTIMI_I_ZERAVE_JASHTE_BILANCIT">#REF!</definedName>
    <definedName name="Kredia_e_dhene_sipas_degeve_te_ekonomise">#REF!</definedName>
    <definedName name="L_Adjust">[10]Links!$H$1:$H$65536</definedName>
    <definedName name="L_AJE_Tot">[10]Links!$G$1:$G$65536</definedName>
    <definedName name="L_CY_Beg">[10]Links!$F$1:$F$65536</definedName>
    <definedName name="L_CY_End">[10]Links!$J$1:$J$65536</definedName>
    <definedName name="L_Int_Alvacim">#REF!</definedName>
    <definedName name="L_Int_EBRD">#REF!</definedName>
    <definedName name="L_Int_IFC">#REF!</definedName>
    <definedName name="L_PY_End">[10]Links!$K$1:$K$65536</definedName>
    <definedName name="L_RJE_Tot">[10]Links!$I$1:$I$65536</definedName>
    <definedName name="Legal">#REF!</definedName>
    <definedName name="Liabilities">#REF!</definedName>
    <definedName name="Loan_Alvacim">#REF!</definedName>
    <definedName name="Loan_EBRD">#REF!</definedName>
    <definedName name="Loan_IFC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il">#REF!</definedName>
    <definedName name="Maintenance">#REF!</definedName>
    <definedName name="Monetary_Precision">#REF!</definedName>
    <definedName name="NAME">[6]INPUT!$H$7</definedName>
    <definedName name="Normat_Mesatare_Mujore_te_Interesave_per_pranim_Depozite_dhe_Dhenie_Kredie">#REF!</definedName>
    <definedName name="nvkdsjfnkjds">[11]PIVOT!#REF!</definedName>
    <definedName name="Office_Expense">#REF!</definedName>
    <definedName name="Office_Expense_Ireg">#REF!</definedName>
    <definedName name="Office_Rent">#REF!</definedName>
    <definedName name="ONCA08">'[3]BS+PL Booklet'!$G$10</definedName>
    <definedName name="ONCA09">'[3]BS+PL Booklet'!$E$10</definedName>
    <definedName name="OREV08">'[2]P&amp;L'!$F$7</definedName>
    <definedName name="OREV09">'[2]P&amp;L'!$D$7</definedName>
    <definedName name="Other_Exp">#REF!</definedName>
    <definedName name="pDelimiter">[12]Settings!#REF!</definedName>
    <definedName name="perigrafi_code">#REF!</definedName>
    <definedName name="Phone">#REF!</definedName>
    <definedName name="PLCY">"01.01.- "&amp; [6]INPUT!$AH$1</definedName>
    <definedName name="PLIP">"01.01.- "&amp; [6]INPUT!$AH$4</definedName>
    <definedName name="PLPY">[6]INPUT!$H$27</definedName>
    <definedName name="posoREF_A">#REF!</definedName>
    <definedName name="posoREF_B">#REF!</definedName>
    <definedName name="PROVA">#REF!</definedName>
    <definedName name="PurchCement">#REF!</definedName>
    <definedName name="PY">[6]INPUT!$AH$2</definedName>
    <definedName name="Q">#REF!</definedName>
    <definedName name="R_Factor">#REF!</definedName>
    <definedName name="RAPORTET_E_MJAFTUESHMERISE_SE_KAPITALIT">#REF!</definedName>
    <definedName name="Rent_ACI_Tirana">#REF!</definedName>
    <definedName name="ReportCreated">FALSE</definedName>
    <definedName name="Represent_Ireg">#REF!</definedName>
    <definedName name="Resident_Permit">#REF!</definedName>
    <definedName name="Residual_difference">#REF!</definedName>
    <definedName name="RESIND">IF('[6]LG RES'!XEL1=0,0,IF(RS=3,INDEX([6]IND!$B$6:$AN$17,MONTH('[6]LG RES'!XEL1),YEAR('[6]LG RES'!XEL1)-1969),INDEX([6]IND!$B$6:$AN$17,MONTH(ap),YEAR(ap)-1969)/INDEX([6]IND!$B$6:$AN$17,MONTH('[6]LG RES'!XEL1),YEAR('[6]LG RES'!XEL1)-1969)))</definedName>
    <definedName name="RS">[6]INPUT!$H$25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[13]CHE!#REF!</definedName>
    <definedName name="SAD">#REF!</definedName>
    <definedName name="Safety">#REF!</definedName>
    <definedName name="Salaries">#REF!</definedName>
    <definedName name="Salaries_CIP">'[5]BS '!#REF!</definedName>
    <definedName name="SALES08">'[3]BS+PL Booklet'!$G$42</definedName>
    <definedName name="SALES09">'[3]BS+PL Booklet'!$E$42</definedName>
    <definedName name="sd">#REF!</definedName>
    <definedName name="sdds">#REF!</definedName>
    <definedName name="sectionNames">#REF!</definedName>
    <definedName name="Securities_CIP">'[5] P&amp;L'!#REF!</definedName>
    <definedName name="SocialSecurities">#REF!</definedName>
    <definedName name="SocilaSecurities">#REF!</definedName>
    <definedName name="Software">'[5]BS '!#REF!</definedName>
    <definedName name="Stationaries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STot_VE_CY">#REF!</definedName>
    <definedName name="STot_VE_CYA">#REF!</definedName>
    <definedName name="STot_VE_INT">#REF!</definedName>
    <definedName name="STot_VE_PY">#REF!</definedName>
    <definedName name="Subscription">#REF!</definedName>
    <definedName name="SupplierCr">#REF!</definedName>
    <definedName name="SupplierDr">#REF!</definedName>
    <definedName name="Taxes">#REF!</definedName>
    <definedName name="Taxes_Overpaid">'[5]BS '!#REF!</definedName>
    <definedName name="Taxi">#REF!</definedName>
    <definedName name="tbl_TemplateDetaje">#REF!</definedName>
    <definedName name="TE">#REF!</definedName>
    <definedName name="Te_dhena_mbi_kredine_e_dhene_dhe_depozitat_e_Individev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[14]Description!#REF!</definedName>
    <definedName name="TextRefCopy29">#REF!</definedName>
    <definedName name="TextRefCopy3">#REF!</definedName>
    <definedName name="TextRefCopy30">#REF!</definedName>
    <definedName name="TextRefCopy31">[15]Estimation!#REF!</definedName>
    <definedName name="TextRefCopy32">[15]Estimation!#REF!</definedName>
    <definedName name="TextRefCopy33">[15]Estimation!#REF!</definedName>
    <definedName name="TextRefCopy34">'[14]PBC Sep30.05'!#REF!</definedName>
    <definedName name="TextRefCopy38">'[14]PBC Sep30.05'!$AA$113</definedName>
    <definedName name="TextRefCopy4">#REF!</definedName>
    <definedName name="TextRefCopy45">[15]Estimation!#REF!</definedName>
    <definedName name="TextRefCopy47">[14]Description!$G$38</definedName>
    <definedName name="TextRefCopy48">[14]Description!$G$65</definedName>
    <definedName name="TextRefCopy5">#REF!</definedName>
    <definedName name="TextRefCopy51">[15]Estimation!#REF!</definedName>
    <definedName name="TextRefCopy52">[15]Estimation!#REF!</definedName>
    <definedName name="TextRefCopy53">[15]Estimation!#REF!</definedName>
    <definedName name="TextRefCopy54">[15]Estimation!#REF!</definedName>
    <definedName name="TextRefCopy55">[15]Estimation!#REF!</definedName>
    <definedName name="TextRefCopy56">[15]Estimation!#REF!</definedName>
    <definedName name="TextRefCopy57">[15]Estimation!#REF!</definedName>
    <definedName name="TextRefCopy58">[15]Estimation!#REF!</definedName>
    <definedName name="TextRefCopy59">[15]Estimation!#REF!</definedName>
    <definedName name="TextRefCopy6">#REF!</definedName>
    <definedName name="TextRefCopy60">'[8]Interest_income '!#REF!</definedName>
    <definedName name="TextRefCopy61">'[8]Interest_income '!#REF!</definedName>
    <definedName name="TextRefCopy62">'[8]Interest_income '!#REF!</definedName>
    <definedName name="TextRefCopy63">'[8]Interest_income '!#REF!</definedName>
    <definedName name="TextRefCopy64">'[8]Interest_income '!#REF!</definedName>
    <definedName name="TextRefCopy65">'[8]Interest_income '!#REF!</definedName>
    <definedName name="TextRefCopy66">'[8]Interest_income '!#REF!</definedName>
    <definedName name="TextRefCopy67">'[8]Interest_income '!#REF!</definedName>
    <definedName name="TextRefCopy68">'[8]Interest_income '!#REF!</definedName>
    <definedName name="TextRefCopy69">'[8]Interest_income '!#REF!</definedName>
    <definedName name="TextRefCopy7">#REF!</definedName>
    <definedName name="TextRefCopy70">'[8]Interest_income '!#REF!</definedName>
    <definedName name="TextRefCopy71">'[8]Interest_income '!#REF!</definedName>
    <definedName name="TextRefCopy76">'[8]Interest_income '!#REF!</definedName>
    <definedName name="TextRefCopy77">'[8]Interest_income '!#REF!</definedName>
    <definedName name="TextRefCopy78">'[8]Interest_income '!#REF!</definedName>
    <definedName name="TextRefCopy79">'[8]Interest_income '!#REF!</definedName>
    <definedName name="TextRefCopy8">#REF!</definedName>
    <definedName name="TextRefCopy80">'[8]Interest_income '!#REF!</definedName>
    <definedName name="TextRefCopy81">'[8]Interest_income '!#REF!</definedName>
    <definedName name="TextRefCopy82">'[8]Interest_income '!#REF!</definedName>
    <definedName name="TextRefCopy9">#REF!</definedName>
    <definedName name="TextRefCopyRangeCount" hidden="1">21</definedName>
    <definedName name="Threshold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otal_Assets_DM">#REF!</definedName>
    <definedName name="Total_Assets_GRD">#REF!</definedName>
    <definedName name="Total_Assets_ITL">#REF!</definedName>
    <definedName name="Total_Assets_leke">#REF!</definedName>
    <definedName name="Total_Assets_USD">#REF!</definedName>
    <definedName name="Total_Expenses">#REF!</definedName>
    <definedName name="Total_Income">#REF!</definedName>
    <definedName name="Total_Liabil_DM">#REF!</definedName>
    <definedName name="Total_Liabil_GDR">#REF!</definedName>
    <definedName name="Total_Liabil_ITL">#REF!</definedName>
    <definedName name="Total_Liabil_USD">#REF!</definedName>
    <definedName name="Training">#REF!</definedName>
    <definedName name="Transport_Personel">#REF!</definedName>
    <definedName name="Travel">#REF!</definedName>
    <definedName name="Travel_irreg">#REF!</definedName>
    <definedName name="Trial_2014">#REF!</definedName>
    <definedName name="Trial_Balance_as_on_28_February_1998">#REF!</definedName>
    <definedName name="Trial_Balance_as_on_31_March_1998">#REF!</definedName>
    <definedName name="ttttt">#REF!</definedName>
    <definedName name="Unit">#REF!</definedName>
    <definedName name="Units">#REF!</definedName>
    <definedName name="USD">#REF!</definedName>
    <definedName name="USD_USD">#REF!</definedName>
    <definedName name="uu">#REF!</definedName>
    <definedName name="VATReceivable">#REF!,#REF!,#REF!</definedName>
    <definedName name="wrn.Aging._.and._.Trend._.Analysis." hidden="1">{#N/A,#N/A,FALSE,"Aging Summary";#N/A,#N/A,FALSE,"Ratio Analysis";#N/A,#N/A,FALSE,"Test 120 Day Accts";#N/A,#N/A,FALSE,"Tickmarks"}</definedName>
    <definedName name="WWS">#REF!</definedName>
    <definedName name="xe110soc">#REF!</definedName>
    <definedName name="xe180soc">#REF!</definedName>
    <definedName name="XREF_COLUMN_1" hidden="1">'[16]Test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">#REF!</definedName>
    <definedName name="Zerat_e_aktivit">#REF!</definedName>
    <definedName name="Zerat_e_shpenzimeve">#REF!</definedName>
    <definedName name="Zerat_e_te_ardhurav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D29" i="1"/>
  <c r="B29" i="1"/>
  <c r="B28" i="1"/>
  <c r="B30" i="1" s="1"/>
  <c r="B35" i="1" s="1"/>
  <c r="B50" i="1" s="1"/>
  <c r="D22" i="1"/>
  <c r="B22" i="1"/>
  <c r="D20" i="1"/>
  <c r="B20" i="1"/>
  <c r="D19" i="1"/>
  <c r="B19" i="1"/>
  <c r="D18" i="1"/>
  <c r="B18" i="1"/>
  <c r="D16" i="1"/>
  <c r="D28" i="1" s="1"/>
  <c r="D30" i="1" s="1"/>
  <c r="D35" i="1" s="1"/>
  <c r="D50" i="1" s="1"/>
  <c r="B16" i="1"/>
  <c r="D71" i="1" l="1"/>
</calcChain>
</file>

<file path=xl/sharedStrings.xml><?xml version="1.0" encoding="utf-8"?>
<sst xmlns="http://schemas.openxmlformats.org/spreadsheetml/2006/main" count="64" uniqueCount="56">
  <si>
    <t>Pasqyrat financiare te vitit 2021</t>
  </si>
  <si>
    <t>IKONS SHPK</t>
  </si>
  <si>
    <t>NIPT L62113037F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</si>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</sst>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8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6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center"/>
    </xf>
    <xf numFmtId="37" fontId="2" fillId="2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1%20IKONS%20shp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linda.martinaj/Mazars%20in%20Albania/AUDIT%20JOP%20-%20Kastrati%20sha/1.%20FS/17KASK_Financial%20statements%20template%20IFR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fi4n3usrpr4bx57abh7ev5m3aw34di8p6z778m26enq8n5pynxa2\Aug%2020%2009\44af8a52489d41f9ab9d2f430ebc9e64\HP%2008%20-%20Lead%20Sheet%20Generato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zars%20in%20Albania\AUDIT%20JOP%20-%20Kastrati%20sha\1.%20FS\FIN_KSHA_Financial%20Statements%202017_1807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rian.qirjako/My%20Documents/ADQ/1-%20Clients/Antea%20Cement%20Sha/Year%202009/Q2%20Review%202009/A-Deliverables/Booklet/Antea%20booklet%20(draft)-30%20June%2009%20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na.pano/Desktop/Antea%20Q2%202010%20-%20Leadsheets%20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GAMxFiles\ke3226i2gp7nmigzeww5rs6v2pu63baut8sjs2secu667xkdskgc\Nov%2024%2009\33c058ee88e741939ff604c64650d4eb\ANTEA_GRP_FS%20Sep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17C35546-9384-2DA0-E395-33868F98BBA7%7d/Documents%20and%20Settings/Fujitsu-Siemens/Local%20Settings/Temporary%20Internet%20Files/Content.IE5/85KB27UB/E-ALB%20LEK%2031.12.2008/E-ALB%20LEK%2030.06.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asqyra e Perform. (natyra)"/>
      <sheetName val="2.Pasqyra e Pozicioni Financiar"/>
      <sheetName val="3.CashFlow (indirekt)"/>
      <sheetName val="4.Pasqyra Aktive Afatgjata Mat"/>
      <sheetName val="5Pasqyra e Levizjeve ne Kapital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FA Note rev"/>
      <sheetName val="FA_Note_rev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"/>
      <sheetName val="TRIAL"/>
      <sheetName val="PIVOT"/>
      <sheetName val="BS IFRS"/>
      <sheetName val="P&amp;L natyre"/>
      <sheetName val="CF"/>
      <sheetName val="Equity"/>
      <sheetName val="Notes"/>
      <sheetName val="FA Note"/>
      <sheetName val="Prelim and Final AR"/>
      <sheetName val="Ratios"/>
      <sheetName val="Ratios 1"/>
      <sheetName val="BA"/>
      <sheetName val="BZ"/>
      <sheetName val="C"/>
      <sheetName val="DA"/>
      <sheetName val="DZ"/>
      <sheetName val="E"/>
      <sheetName val="FZ"/>
      <sheetName val="GA"/>
      <sheetName val="GZ"/>
      <sheetName val="H"/>
      <sheetName val="IA"/>
      <sheetName val="IZ"/>
      <sheetName val="J"/>
      <sheetName val="LA"/>
      <sheetName val="LZ"/>
      <sheetName val="M"/>
      <sheetName val="N"/>
      <sheetName val="OZ"/>
      <sheetName val="Sheet1"/>
      <sheetName val="Related parties"/>
      <sheetName val="Risk Notes"/>
      <sheetName val="Risk Notes (2)"/>
      <sheetName val="Lead relation"/>
      <sheetName val="BS_IFRS"/>
      <sheetName val="P&amp;L_natyre"/>
      <sheetName val="FA_Note"/>
      <sheetName val="Prelim_and_Final_AR"/>
      <sheetName val="Ratios_1"/>
      <sheetName val="Related_parties"/>
      <sheetName val="Risk_Notes"/>
      <sheetName val="Risk_Notes_(2)"/>
      <sheetName val="Lead_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TB1"/>
      <sheetName val="TB2"/>
      <sheetName val="TB3"/>
      <sheetName val="TB4"/>
      <sheetName val="Mapping"/>
      <sheetName val="TB-Clean"/>
      <sheetName val="Settings"/>
      <sheetName val="Calculations"/>
      <sheetName val="LS_Stand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"/>
      <sheetName val="SC"/>
      <sheetName val="CHE"/>
      <sheetName val="CF"/>
      <sheetName val="FAMS"/>
      <sheetName val="Notes"/>
      <sheetName val="Risk Notes"/>
      <sheetName val="TB"/>
      <sheetName val="NAS-IFRS"/>
      <sheetName val="Sheet1"/>
      <sheetName val="ADJ 15"/>
      <sheetName val="ADJ 14"/>
      <sheetName val="ADJ 13"/>
      <sheetName val="Risk_Notes"/>
      <sheetName val="ADJ_15"/>
      <sheetName val="ADJ_14"/>
      <sheetName val="ADJ_13"/>
      <sheetName val="Risk_Notes1"/>
      <sheetName val="ADJ_151"/>
      <sheetName val="ADJ_141"/>
      <sheetName val="ADJ_131"/>
    </sheetNames>
    <sheetDataSet>
      <sheetData sheetId="0">
        <row r="7">
          <cell r="I7">
            <v>283222264</v>
          </cell>
        </row>
      </sheetData>
      <sheetData sheetId="1" refreshError="1"/>
      <sheetData sheetId="2">
        <row r="40">
          <cell r="M40">
            <v>-147763875.84</v>
          </cell>
        </row>
      </sheetData>
      <sheetData sheetId="3" refreshError="1"/>
      <sheetData sheetId="4">
        <row r="11">
          <cell r="C11" t="str">
            <v>Accumulated depreciation and impairment</v>
          </cell>
        </row>
      </sheetData>
      <sheetData sheetId="5">
        <row r="54">
          <cell r="C54" t="str">
            <v>Property under development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17464496</v>
          </cell>
        </row>
      </sheetData>
      <sheetData sheetId="11" refreshError="1"/>
      <sheetData sheetId="12" refreshError="1"/>
      <sheetData sheetId="13"/>
      <sheetData sheetId="14">
        <row r="8">
          <cell r="F8">
            <v>17464496</v>
          </cell>
        </row>
      </sheetData>
      <sheetData sheetId="15"/>
      <sheetData sheetId="16"/>
      <sheetData sheetId="17"/>
      <sheetData sheetId="18">
        <row r="8">
          <cell r="F8">
            <v>17464496</v>
          </cell>
        </row>
      </sheetData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  <sheetName val="PBC_Sep30_051"/>
      <sheetName val="PBC_Sep30_052"/>
      <sheetName val="Threshold_Calc"/>
      <sheetName val="Excess_calc"/>
      <sheetName val="Excess_calc_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  <sheetData sheetId="10" refreshError="1"/>
      <sheetData sheetId="11">
        <row r="113">
          <cell r="AA113">
            <v>4528451929.3800001</v>
          </cell>
        </row>
      </sheetData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  <sheetName val="Disclosure_Sep_05"/>
      <sheetName val="Test_Sep_05"/>
      <sheetName val="Int_income_Sep_05"/>
      <sheetName val="Market_Value_Sep_30,_05"/>
      <sheetName val="PBC_Sep_05"/>
      <sheetName val="Disclosure_Sep_051"/>
      <sheetName val="Test_Sep_051"/>
      <sheetName val="Int_income_Sep_051"/>
      <sheetName val="Market_Value_Sep_30,_051"/>
      <sheetName val="PBC_Sep_05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&amp;L"/>
      <sheetName val="CF"/>
      <sheetName val="SCE"/>
      <sheetName val="3"/>
      <sheetName val="4"/>
      <sheetName val="5"/>
      <sheetName val="6"/>
      <sheetName val="8"/>
      <sheetName val="9"/>
      <sheetName val="10"/>
      <sheetName val="11"/>
      <sheetName val="12"/>
      <sheetName val="14"/>
      <sheetName val="15"/>
      <sheetName val="TRIAL"/>
      <sheetName val="P&amp;L natyre"/>
      <sheetName val="Onglet à masquer"/>
    </sheetNames>
    <sheetDataSet>
      <sheetData sheetId="0" refreshError="1">
        <row r="9">
          <cell r="D9">
            <v>15803599</v>
          </cell>
        </row>
        <row r="10">
          <cell r="D10">
            <v>506674</v>
          </cell>
          <cell r="F10">
            <v>506674</v>
          </cell>
        </row>
        <row r="15">
          <cell r="D15">
            <v>3500503</v>
          </cell>
          <cell r="F15">
            <v>2221322</v>
          </cell>
        </row>
      </sheetData>
      <sheetData sheetId="1" refreshError="1">
        <row r="6">
          <cell r="D6">
            <v>1905117</v>
          </cell>
        </row>
        <row r="7">
          <cell r="D7">
            <v>28509</v>
          </cell>
          <cell r="F7">
            <v>22700</v>
          </cell>
        </row>
        <row r="14">
          <cell r="D14">
            <v>-111013</v>
          </cell>
          <cell r="F14">
            <v>-149244</v>
          </cell>
        </row>
        <row r="15">
          <cell r="D15">
            <v>-1935</v>
          </cell>
        </row>
        <row r="18">
          <cell r="D18">
            <v>-317988</v>
          </cell>
          <cell r="F18">
            <v>-3672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19.07.10"/>
      <sheetName val="C"/>
      <sheetName val="E"/>
      <sheetName val="G"/>
      <sheetName val="J"/>
      <sheetName val="F"/>
      <sheetName val="H"/>
      <sheetName val="K"/>
      <sheetName val="N"/>
      <sheetName val="P"/>
      <sheetName val="Q"/>
      <sheetName val="T "/>
      <sheetName val="TB 30.06.2010 PBC"/>
      <sheetName val="BS+PL"/>
      <sheetName val="TB 31.12.09"/>
      <sheetName val="TB 30.06.09 PBC"/>
      <sheetName val="UA Lead"/>
      <sheetName val="UC Lead"/>
      <sheetName val="UB Lead"/>
      <sheetName val="VA Lead"/>
      <sheetName val="VC Lead"/>
      <sheetName val="TB 30.06.10"/>
      <sheetName val="VD Lead"/>
      <sheetName val="Adjustments 30.06.2010"/>
      <sheetName val="TB 31.05.2010 PBC"/>
      <sheetName val="Booklet---&gt;"/>
      <sheetName val="BS+PL Booklet"/>
      <sheetName val="CF"/>
      <sheetName val="SCE"/>
      <sheetName val="3"/>
      <sheetName val="4"/>
      <sheetName val="5"/>
      <sheetName val="6"/>
      <sheetName val="8"/>
      <sheetName val="9"/>
      <sheetName val="10"/>
      <sheetName val="11 + 15"/>
      <sheetName val="12"/>
      <sheetName val="13"/>
      <sheetName val="14"/>
      <sheetName val="16"/>
      <sheetName val="17"/>
      <sheetName val="19 + 20"/>
      <sheetName val="C Lead"/>
      <sheetName val="E Lead"/>
      <sheetName val="J Lead"/>
      <sheetName val="G Lead"/>
      <sheetName val="K Lead"/>
      <sheetName val="F Lead"/>
      <sheetName val="H Lead"/>
      <sheetName val="N Lead"/>
      <sheetName val="P Lead"/>
      <sheetName val="Q Lead"/>
      <sheetName val="T Lead"/>
      <sheetName val="TB_19_07_10"/>
      <sheetName val="T_"/>
      <sheetName val="TB_30_06_2010_PBC"/>
      <sheetName val="TB_31_12_09"/>
      <sheetName val="TB_30_06_09_PBC"/>
      <sheetName val="UA_Lead"/>
      <sheetName val="UC_Lead"/>
      <sheetName val="UB_Lead"/>
      <sheetName val="VA_Lead"/>
      <sheetName val="VC_Lead"/>
      <sheetName val="TB_30_06_10"/>
      <sheetName val="VD_Lead"/>
      <sheetName val="Adjustments_30_06_2010"/>
      <sheetName val="TB_31_05_2010_PBC"/>
      <sheetName val="BS+PL_Booklet"/>
      <sheetName val="11_+_15"/>
      <sheetName val="19_+_20"/>
      <sheetName val="C_Lead"/>
      <sheetName val="E_Lead"/>
      <sheetName val="J_Lead"/>
      <sheetName val="G_Lead"/>
      <sheetName val="K_Lead"/>
      <sheetName val="F_Lead"/>
      <sheetName val="H_Lead"/>
      <sheetName val="N_Lead"/>
      <sheetName val="P_Lead"/>
      <sheetName val="Q_Lead"/>
      <sheetName val="T_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Client:</v>
          </cell>
        </row>
      </sheetData>
      <sheetData sheetId="8"/>
      <sheetData sheetId="9">
        <row r="2">
          <cell r="B2" t="str">
            <v>Client:</v>
          </cell>
        </row>
      </sheetData>
      <sheetData sheetId="10"/>
      <sheetData sheetId="11"/>
      <sheetData sheetId="12">
        <row r="2">
          <cell r="C2" t="str">
            <v>Winline Account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E7">
            <v>20033139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>
        <row r="2">
          <cell r="C2" t="str">
            <v>Winline Account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Jun as at Jul 8, 13.15"/>
      <sheetName val="TB non-evaluated"/>
      <sheetName val="TB Evaluated"/>
      <sheetName val="Index"/>
      <sheetName val="TB"/>
      <sheetName val="BS "/>
      <sheetName val=" P&amp;L"/>
      <sheetName val="CIP"/>
      <sheetName val="ROE"/>
      <sheetName val="Clients"/>
      <sheetName val="Vendors"/>
      <sheetName val="TB_dbase"/>
      <sheetName val="Forex"/>
      <sheetName val="Adjustments"/>
      <sheetName val="Deprec Summary"/>
      <sheetName val="Depreciation"/>
      <sheetName val="TB_Jun_as_at_Jul_8,_13_15"/>
      <sheetName val="TB_non-evaluated"/>
      <sheetName val="TB_Evaluated"/>
      <sheetName val="BS_"/>
      <sheetName val="_P&amp;L"/>
      <sheetName val="Deprec_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IBA"/>
      <sheetName val="IBL"/>
      <sheetName val="IPL"/>
      <sheetName val="IEQ"/>
      <sheetName val="ICF"/>
      <sheetName val="IRN"/>
      <sheetName val="SBA"/>
      <sheetName val="SBL"/>
      <sheetName val="SPL"/>
      <sheetName val="SEQ"/>
      <sheetName val="SCF"/>
      <sheetName val="SR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RSTMT DIFF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RECON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IND"/>
      <sheetName val="PIVOT R CALC"/>
      <sheetName val="CALC PIVOT"/>
      <sheetName val="GT_Custom"/>
      <sheetName val="E-ALB LEK 30.06.2008"/>
      <sheetName val="RSTMT_DIFF"/>
      <sheetName val="LG_RES"/>
      <sheetName val="PIVOT_R_CALC"/>
      <sheetName val="CALC_PIVOT"/>
      <sheetName val="E-ALB_LEK_30_06_2008"/>
    </sheetNames>
    <sheetDataSet>
      <sheetData sheetId="0" refreshError="1"/>
      <sheetData sheetId="1" refreshError="1">
        <row r="1">
          <cell r="AH1" t="str">
            <v>30.06.2008</v>
          </cell>
        </row>
        <row r="2">
          <cell r="AH2" t="str">
            <v>31.12.2007</v>
          </cell>
        </row>
        <row r="4">
          <cell r="AH4" t="str">
            <v>31.12.2007</v>
          </cell>
        </row>
        <row r="7">
          <cell r="H7" t="str">
            <v>ALBTELECOM Sh.a</v>
          </cell>
        </row>
        <row r="25">
          <cell r="H25">
            <v>1</v>
          </cell>
        </row>
        <row r="27">
          <cell r="H27" t="str">
            <v>01.01.-30.06.2007</v>
          </cell>
        </row>
        <row r="33">
          <cell r="H33">
            <v>8.1999999999999993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6">
          <cell r="B6">
            <v>1.8769999999999998E-2</v>
          </cell>
          <cell r="C6">
            <v>1.8769999999999998E-2</v>
          </cell>
          <cell r="D6">
            <v>1.8769999999999998E-2</v>
          </cell>
          <cell r="E6">
            <v>1.8769999999999998E-2</v>
          </cell>
          <cell r="F6">
            <v>1.8769999999999998E-2</v>
          </cell>
          <cell r="G6">
            <v>1.8769999999999998E-2</v>
          </cell>
          <cell r="H6">
            <v>1.8769999999999998E-2</v>
          </cell>
          <cell r="I6">
            <v>1.8769999999999998E-2</v>
          </cell>
          <cell r="J6">
            <v>1.8769999999999998E-2</v>
          </cell>
          <cell r="K6">
            <v>1.8769999999999998E-2</v>
          </cell>
          <cell r="L6">
            <v>1.8769999999999998E-2</v>
          </cell>
          <cell r="M6">
            <v>1.8769999999999998E-2</v>
          </cell>
          <cell r="N6">
            <v>1.8769999999999998E-2</v>
          </cell>
          <cell r="O6">
            <v>1.8769999999999998E-2</v>
          </cell>
          <cell r="P6">
            <v>1.8769999999999998E-2</v>
          </cell>
          <cell r="Q6">
            <v>1.8769999999999998E-2</v>
          </cell>
          <cell r="R6">
            <v>1.8769999999999998E-2</v>
          </cell>
          <cell r="S6">
            <v>1.8769999999999998E-2</v>
          </cell>
          <cell r="T6">
            <v>1.8769999999999998E-2</v>
          </cell>
          <cell r="U6">
            <v>1.8769999999999998E-2</v>
          </cell>
          <cell r="V6">
            <v>1.8769999999999998E-2</v>
          </cell>
          <cell r="W6">
            <v>1.8769999999999998E-2</v>
          </cell>
          <cell r="X6">
            <v>1.8769999999999998E-2</v>
          </cell>
          <cell r="Y6">
            <v>1.8769999999999998E-2</v>
          </cell>
          <cell r="Z6">
            <v>1.8769999999999998E-2</v>
          </cell>
          <cell r="AA6">
            <v>1.8769999999999998E-2</v>
          </cell>
          <cell r="AB6">
            <v>1.8769999999999998E-2</v>
          </cell>
          <cell r="AC6">
            <v>1.8769999999999998E-2</v>
          </cell>
          <cell r="AD6">
            <v>1.8769999999999998E-2</v>
          </cell>
          <cell r="AE6">
            <v>1.8769999999999998E-2</v>
          </cell>
          <cell r="AF6">
            <v>1.8769999999999998E-2</v>
          </cell>
          <cell r="AG6">
            <v>1.8769999999999998E-2</v>
          </cell>
          <cell r="AH6">
            <v>1.8769999999999998E-2</v>
          </cell>
          <cell r="AI6">
            <v>1.8769999999999998E-2</v>
          </cell>
          <cell r="AJ6">
            <v>1.8769999999999998E-2</v>
          </cell>
          <cell r="AK6">
            <v>1.8769999999999998E-2</v>
          </cell>
          <cell r="AL6">
            <v>1.8769999999999998E-2</v>
          </cell>
          <cell r="AM6">
            <v>1.8769999999999998E-2</v>
          </cell>
          <cell r="AN6">
            <v>1.8769999999999998E-2</v>
          </cell>
        </row>
        <row r="7">
          <cell r="B7">
            <v>1.8769999999999998E-2</v>
          </cell>
          <cell r="C7">
            <v>1.8769999999999998E-2</v>
          </cell>
          <cell r="D7">
            <v>1.8769999999999998E-2</v>
          </cell>
          <cell r="E7">
            <v>1.8769999999999998E-2</v>
          </cell>
          <cell r="F7">
            <v>1.8769999999999998E-2</v>
          </cell>
          <cell r="G7">
            <v>1.8769999999999998E-2</v>
          </cell>
          <cell r="H7">
            <v>1.8769999999999998E-2</v>
          </cell>
          <cell r="I7">
            <v>1.8769999999999998E-2</v>
          </cell>
          <cell r="J7">
            <v>1.8769999999999998E-2</v>
          </cell>
          <cell r="K7">
            <v>1.8769999999999998E-2</v>
          </cell>
          <cell r="L7">
            <v>1.8769999999999998E-2</v>
          </cell>
          <cell r="M7">
            <v>1.8769999999999998E-2</v>
          </cell>
          <cell r="N7">
            <v>1.8769999999999998E-2</v>
          </cell>
          <cell r="O7">
            <v>1.8769999999999998E-2</v>
          </cell>
          <cell r="P7">
            <v>1.8769999999999998E-2</v>
          </cell>
          <cell r="Q7">
            <v>1.8769999999999998E-2</v>
          </cell>
          <cell r="R7">
            <v>1.8769999999999998E-2</v>
          </cell>
          <cell r="S7">
            <v>1.8769999999999998E-2</v>
          </cell>
          <cell r="T7">
            <v>1.8769999999999998E-2</v>
          </cell>
          <cell r="U7">
            <v>1.8769999999999998E-2</v>
          </cell>
          <cell r="V7">
            <v>1.8769999999999998E-2</v>
          </cell>
          <cell r="W7">
            <v>1.8769999999999998E-2</v>
          </cell>
          <cell r="X7">
            <v>1.8769999999999998E-2</v>
          </cell>
          <cell r="Y7">
            <v>1.8769999999999998E-2</v>
          </cell>
          <cell r="Z7">
            <v>1.8769999999999998E-2</v>
          </cell>
          <cell r="AA7">
            <v>1.8769999999999998E-2</v>
          </cell>
          <cell r="AB7">
            <v>1.8769999999999998E-2</v>
          </cell>
          <cell r="AC7">
            <v>1.8769999999999998E-2</v>
          </cell>
          <cell r="AD7">
            <v>1.8769999999999998E-2</v>
          </cell>
          <cell r="AE7">
            <v>1.8769999999999998E-2</v>
          </cell>
          <cell r="AF7">
            <v>1.8769999999999998E-2</v>
          </cell>
          <cell r="AG7">
            <v>1.8769999999999998E-2</v>
          </cell>
          <cell r="AH7">
            <v>1.8769999999999998E-2</v>
          </cell>
          <cell r="AI7">
            <v>1.8769999999999998E-2</v>
          </cell>
          <cell r="AJ7">
            <v>1.8769999999999998E-2</v>
          </cell>
          <cell r="AK7">
            <v>1.8769999999999998E-2</v>
          </cell>
          <cell r="AL7">
            <v>1.8769999999999998E-2</v>
          </cell>
          <cell r="AM7">
            <v>1.8769999999999998E-2</v>
          </cell>
          <cell r="AN7">
            <v>1.8769999999999998E-2</v>
          </cell>
        </row>
        <row r="8">
          <cell r="B8">
            <v>1.8769999999999998E-2</v>
          </cell>
          <cell r="C8">
            <v>1.8769999999999998E-2</v>
          </cell>
          <cell r="D8">
            <v>1.8769999999999998E-2</v>
          </cell>
          <cell r="E8">
            <v>1.8769999999999998E-2</v>
          </cell>
          <cell r="F8">
            <v>1.8769999999999998E-2</v>
          </cell>
          <cell r="G8">
            <v>1.8769999999999998E-2</v>
          </cell>
          <cell r="H8">
            <v>1.8769999999999998E-2</v>
          </cell>
          <cell r="I8">
            <v>1.8769999999999998E-2</v>
          </cell>
          <cell r="J8">
            <v>1.8769999999999998E-2</v>
          </cell>
          <cell r="K8">
            <v>1.8769999999999998E-2</v>
          </cell>
          <cell r="L8">
            <v>1.8769999999999998E-2</v>
          </cell>
          <cell r="M8">
            <v>1.8769999999999998E-2</v>
          </cell>
          <cell r="N8">
            <v>1.8769999999999998E-2</v>
          </cell>
          <cell r="O8">
            <v>1.8769999999999998E-2</v>
          </cell>
          <cell r="P8">
            <v>1.8769999999999998E-2</v>
          </cell>
          <cell r="Q8">
            <v>1.8769999999999998E-2</v>
          </cell>
          <cell r="R8">
            <v>1.8769999999999998E-2</v>
          </cell>
          <cell r="S8">
            <v>1.8769999999999998E-2</v>
          </cell>
          <cell r="T8">
            <v>1.8769999999999998E-2</v>
          </cell>
          <cell r="U8">
            <v>1.8769999999999998E-2</v>
          </cell>
          <cell r="V8">
            <v>1.8769999999999998E-2</v>
          </cell>
          <cell r="W8">
            <v>1.8769999999999998E-2</v>
          </cell>
          <cell r="X8">
            <v>1.8769999999999998E-2</v>
          </cell>
          <cell r="Y8">
            <v>1.8769999999999998E-2</v>
          </cell>
          <cell r="Z8">
            <v>1.8769999999999998E-2</v>
          </cell>
          <cell r="AA8">
            <v>1.8769999999999998E-2</v>
          </cell>
          <cell r="AB8">
            <v>1.8769999999999998E-2</v>
          </cell>
          <cell r="AC8">
            <v>1.8769999999999998E-2</v>
          </cell>
          <cell r="AD8">
            <v>1.8769999999999998E-2</v>
          </cell>
          <cell r="AE8">
            <v>1.8769999999999998E-2</v>
          </cell>
          <cell r="AF8">
            <v>1.8769999999999998E-2</v>
          </cell>
          <cell r="AG8">
            <v>1.8769999999999998E-2</v>
          </cell>
          <cell r="AH8">
            <v>1.8769999999999998E-2</v>
          </cell>
          <cell r="AI8">
            <v>1.8769999999999998E-2</v>
          </cell>
          <cell r="AJ8">
            <v>1.8769999999999998E-2</v>
          </cell>
          <cell r="AK8">
            <v>1.8769999999999998E-2</v>
          </cell>
          <cell r="AL8">
            <v>1.8769999999999998E-2</v>
          </cell>
          <cell r="AM8">
            <v>1.8769999999999998E-2</v>
          </cell>
          <cell r="AN8">
            <v>1.8769999999999998E-2</v>
          </cell>
        </row>
        <row r="9">
          <cell r="B9">
            <v>1.8769999999999998E-2</v>
          </cell>
          <cell r="C9">
            <v>1.8769999999999998E-2</v>
          </cell>
          <cell r="D9">
            <v>1.8769999999999998E-2</v>
          </cell>
          <cell r="E9">
            <v>1.8769999999999998E-2</v>
          </cell>
          <cell r="F9">
            <v>1.8769999999999998E-2</v>
          </cell>
          <cell r="G9">
            <v>1.8769999999999998E-2</v>
          </cell>
          <cell r="H9">
            <v>1.8769999999999998E-2</v>
          </cell>
          <cell r="I9">
            <v>1.8769999999999998E-2</v>
          </cell>
          <cell r="J9">
            <v>1.8769999999999998E-2</v>
          </cell>
          <cell r="K9">
            <v>1.8769999999999998E-2</v>
          </cell>
          <cell r="L9">
            <v>1.8769999999999998E-2</v>
          </cell>
          <cell r="M9">
            <v>1.8769999999999998E-2</v>
          </cell>
          <cell r="N9">
            <v>1.8769999999999998E-2</v>
          </cell>
          <cell r="O9">
            <v>1.8769999999999998E-2</v>
          </cell>
          <cell r="P9">
            <v>1.8769999999999998E-2</v>
          </cell>
          <cell r="Q9">
            <v>1.8769999999999998E-2</v>
          </cell>
          <cell r="R9">
            <v>1.8769999999999998E-2</v>
          </cell>
          <cell r="S9">
            <v>1.8769999999999998E-2</v>
          </cell>
          <cell r="T9">
            <v>1.8769999999999998E-2</v>
          </cell>
          <cell r="U9">
            <v>1.8769999999999998E-2</v>
          </cell>
          <cell r="V9">
            <v>1.8769999999999998E-2</v>
          </cell>
          <cell r="W9">
            <v>1.8769999999999998E-2</v>
          </cell>
          <cell r="X9">
            <v>1.8769999999999998E-2</v>
          </cell>
          <cell r="Y9">
            <v>1.8769999999999998E-2</v>
          </cell>
          <cell r="Z9">
            <v>1.8769999999999998E-2</v>
          </cell>
          <cell r="AA9">
            <v>1.8769999999999998E-2</v>
          </cell>
          <cell r="AB9">
            <v>1.8769999999999998E-2</v>
          </cell>
          <cell r="AC9">
            <v>1.8769999999999998E-2</v>
          </cell>
          <cell r="AD9">
            <v>1.8769999999999998E-2</v>
          </cell>
          <cell r="AE9">
            <v>1.8769999999999998E-2</v>
          </cell>
          <cell r="AF9">
            <v>1.8769999999999998E-2</v>
          </cell>
          <cell r="AG9">
            <v>1.8769999999999998E-2</v>
          </cell>
          <cell r="AH9">
            <v>1.8769999999999998E-2</v>
          </cell>
          <cell r="AI9">
            <v>1.8769999999999998E-2</v>
          </cell>
          <cell r="AJ9">
            <v>1.8769999999999998E-2</v>
          </cell>
          <cell r="AK9">
            <v>1.8769999999999998E-2</v>
          </cell>
          <cell r="AL9">
            <v>1.8769999999999998E-2</v>
          </cell>
          <cell r="AM9">
            <v>1.8769999999999998E-2</v>
          </cell>
          <cell r="AN9">
            <v>1.8769999999999998E-2</v>
          </cell>
        </row>
        <row r="10">
          <cell r="B10">
            <v>1.8769999999999998E-2</v>
          </cell>
          <cell r="C10">
            <v>1.8769999999999998E-2</v>
          </cell>
          <cell r="D10">
            <v>1.8769999999999998E-2</v>
          </cell>
          <cell r="E10">
            <v>1.8769999999999998E-2</v>
          </cell>
          <cell r="F10">
            <v>1.8769999999999998E-2</v>
          </cell>
          <cell r="G10">
            <v>1.8769999999999998E-2</v>
          </cell>
          <cell r="H10">
            <v>1.8769999999999998E-2</v>
          </cell>
          <cell r="I10">
            <v>1.8769999999999998E-2</v>
          </cell>
          <cell r="J10">
            <v>1.8769999999999998E-2</v>
          </cell>
          <cell r="K10">
            <v>1.8769999999999998E-2</v>
          </cell>
          <cell r="L10">
            <v>1.8769999999999998E-2</v>
          </cell>
          <cell r="M10">
            <v>1.8769999999999998E-2</v>
          </cell>
          <cell r="N10">
            <v>1.8769999999999998E-2</v>
          </cell>
          <cell r="O10">
            <v>1.8769999999999998E-2</v>
          </cell>
          <cell r="P10">
            <v>1.8769999999999998E-2</v>
          </cell>
          <cell r="Q10">
            <v>1.8769999999999998E-2</v>
          </cell>
          <cell r="R10">
            <v>1.8769999999999998E-2</v>
          </cell>
          <cell r="S10">
            <v>1.8769999999999998E-2</v>
          </cell>
          <cell r="T10">
            <v>1.8769999999999998E-2</v>
          </cell>
          <cell r="U10">
            <v>1.8769999999999998E-2</v>
          </cell>
          <cell r="V10">
            <v>1.8769999999999998E-2</v>
          </cell>
          <cell r="W10">
            <v>1.8769999999999998E-2</v>
          </cell>
          <cell r="X10">
            <v>1.8769999999999998E-2</v>
          </cell>
          <cell r="Y10">
            <v>1.8769999999999998E-2</v>
          </cell>
          <cell r="Z10">
            <v>1.8769999999999998E-2</v>
          </cell>
          <cell r="AA10">
            <v>1.8769999999999998E-2</v>
          </cell>
          <cell r="AB10">
            <v>1.8769999999999998E-2</v>
          </cell>
          <cell r="AC10">
            <v>1.8769999999999998E-2</v>
          </cell>
          <cell r="AD10">
            <v>1.8769999999999998E-2</v>
          </cell>
          <cell r="AE10">
            <v>1.8769999999999998E-2</v>
          </cell>
          <cell r="AF10">
            <v>1.8769999999999998E-2</v>
          </cell>
          <cell r="AG10">
            <v>1.8769999999999998E-2</v>
          </cell>
          <cell r="AH10">
            <v>1.8769999999999998E-2</v>
          </cell>
          <cell r="AI10">
            <v>1.8769999999999998E-2</v>
          </cell>
          <cell r="AJ10">
            <v>1.8769999999999998E-2</v>
          </cell>
          <cell r="AK10">
            <v>1.8769999999999998E-2</v>
          </cell>
          <cell r="AL10">
            <v>1.8769999999999998E-2</v>
          </cell>
          <cell r="AM10">
            <v>1.8769999999999998E-2</v>
          </cell>
          <cell r="AN10">
            <v>1.8769999999999998E-2</v>
          </cell>
        </row>
        <row r="11">
          <cell r="B11">
            <v>1.8769999999999998E-2</v>
          </cell>
          <cell r="C11">
            <v>1.8769999999999998E-2</v>
          </cell>
          <cell r="D11">
            <v>1.8769999999999998E-2</v>
          </cell>
          <cell r="E11">
            <v>1.8769999999999998E-2</v>
          </cell>
          <cell r="F11">
            <v>1.8769999999999998E-2</v>
          </cell>
          <cell r="G11">
            <v>1.8769999999999998E-2</v>
          </cell>
          <cell r="H11">
            <v>1.8769999999999998E-2</v>
          </cell>
          <cell r="I11">
            <v>1.8769999999999998E-2</v>
          </cell>
          <cell r="J11">
            <v>1.8769999999999998E-2</v>
          </cell>
          <cell r="K11">
            <v>1.8769999999999998E-2</v>
          </cell>
          <cell r="L11">
            <v>1.8769999999999998E-2</v>
          </cell>
          <cell r="M11">
            <v>1.8769999999999998E-2</v>
          </cell>
          <cell r="N11">
            <v>1.8769999999999998E-2</v>
          </cell>
          <cell r="O11">
            <v>1.8769999999999998E-2</v>
          </cell>
          <cell r="P11">
            <v>1.8769999999999998E-2</v>
          </cell>
          <cell r="Q11">
            <v>1.8769999999999998E-2</v>
          </cell>
          <cell r="R11">
            <v>1.8769999999999998E-2</v>
          </cell>
          <cell r="S11">
            <v>1.8769999999999998E-2</v>
          </cell>
          <cell r="T11">
            <v>1.8769999999999998E-2</v>
          </cell>
          <cell r="U11">
            <v>1.8769999999999998E-2</v>
          </cell>
          <cell r="V11">
            <v>1.8769999999999998E-2</v>
          </cell>
          <cell r="W11">
            <v>1.8769999999999998E-2</v>
          </cell>
          <cell r="X11">
            <v>1.8769999999999998E-2</v>
          </cell>
          <cell r="Y11">
            <v>1.8769999999999998E-2</v>
          </cell>
          <cell r="Z11">
            <v>1.8769999999999998E-2</v>
          </cell>
          <cell r="AA11">
            <v>1.8769999999999998E-2</v>
          </cell>
          <cell r="AB11">
            <v>1.8769999999999998E-2</v>
          </cell>
          <cell r="AC11">
            <v>1.8769999999999998E-2</v>
          </cell>
          <cell r="AD11">
            <v>1.8769999999999998E-2</v>
          </cell>
          <cell r="AE11">
            <v>1.8769999999999998E-2</v>
          </cell>
          <cell r="AF11">
            <v>1.8769999999999998E-2</v>
          </cell>
          <cell r="AG11">
            <v>1.8769999999999998E-2</v>
          </cell>
          <cell r="AH11">
            <v>1.8769999999999998E-2</v>
          </cell>
          <cell r="AI11">
            <v>1.8769999999999998E-2</v>
          </cell>
          <cell r="AJ11">
            <v>1.8769999999999998E-2</v>
          </cell>
          <cell r="AK11">
            <v>1.8769999999999998E-2</v>
          </cell>
          <cell r="AL11">
            <v>1.8769999999999998E-2</v>
          </cell>
          <cell r="AM11">
            <v>1.8769999999999998E-2</v>
          </cell>
          <cell r="AN11">
            <v>1.8769999999999998E-2</v>
          </cell>
        </row>
        <row r="12">
          <cell r="B12">
            <v>1.8769999999999998E-2</v>
          </cell>
          <cell r="C12">
            <v>1.8769999999999998E-2</v>
          </cell>
          <cell r="D12">
            <v>1.8769999999999998E-2</v>
          </cell>
          <cell r="E12">
            <v>1.8769999999999998E-2</v>
          </cell>
          <cell r="F12">
            <v>1.8769999999999998E-2</v>
          </cell>
          <cell r="G12">
            <v>1.8769999999999998E-2</v>
          </cell>
          <cell r="H12">
            <v>1.8769999999999998E-2</v>
          </cell>
          <cell r="I12">
            <v>1.8769999999999998E-2</v>
          </cell>
          <cell r="J12">
            <v>1.8769999999999998E-2</v>
          </cell>
          <cell r="K12">
            <v>1.8769999999999998E-2</v>
          </cell>
          <cell r="L12">
            <v>1.8769999999999998E-2</v>
          </cell>
          <cell r="M12">
            <v>1.8769999999999998E-2</v>
          </cell>
          <cell r="N12">
            <v>1.8769999999999998E-2</v>
          </cell>
          <cell r="O12">
            <v>1.8769999999999998E-2</v>
          </cell>
          <cell r="P12">
            <v>1.8769999999999998E-2</v>
          </cell>
          <cell r="Q12">
            <v>1.8769999999999998E-2</v>
          </cell>
          <cell r="R12">
            <v>1.8769999999999998E-2</v>
          </cell>
          <cell r="S12">
            <v>1.8769999999999998E-2</v>
          </cell>
          <cell r="T12">
            <v>1.8769999999999998E-2</v>
          </cell>
          <cell r="U12">
            <v>1.8769999999999998E-2</v>
          </cell>
          <cell r="V12">
            <v>1.8769999999999998E-2</v>
          </cell>
          <cell r="W12">
            <v>1.8769999999999998E-2</v>
          </cell>
          <cell r="X12">
            <v>1.8769999999999998E-2</v>
          </cell>
          <cell r="Y12">
            <v>1.8769999999999998E-2</v>
          </cell>
          <cell r="Z12">
            <v>1.8769999999999998E-2</v>
          </cell>
          <cell r="AA12">
            <v>1.8769999999999998E-2</v>
          </cell>
          <cell r="AB12">
            <v>1.8769999999999998E-2</v>
          </cell>
          <cell r="AC12">
            <v>1.8769999999999998E-2</v>
          </cell>
          <cell r="AD12">
            <v>1.8769999999999998E-2</v>
          </cell>
          <cell r="AE12">
            <v>1.8769999999999998E-2</v>
          </cell>
          <cell r="AF12">
            <v>1.8769999999999998E-2</v>
          </cell>
          <cell r="AG12">
            <v>1.8769999999999998E-2</v>
          </cell>
          <cell r="AH12">
            <v>1.8769999999999998E-2</v>
          </cell>
          <cell r="AI12">
            <v>1.8769999999999998E-2</v>
          </cell>
          <cell r="AJ12">
            <v>1.8769999999999998E-2</v>
          </cell>
          <cell r="AK12">
            <v>1.8769999999999998E-2</v>
          </cell>
          <cell r="AL12">
            <v>1.8769999999999998E-2</v>
          </cell>
          <cell r="AM12">
            <v>1.8769999999999998E-2</v>
          </cell>
          <cell r="AN12">
            <v>1.8769999999999998E-2</v>
          </cell>
        </row>
        <row r="13">
          <cell r="B13">
            <v>1.8769999999999998E-2</v>
          </cell>
          <cell r="C13">
            <v>1.8769999999999998E-2</v>
          </cell>
          <cell r="D13">
            <v>1.8769999999999998E-2</v>
          </cell>
          <cell r="E13">
            <v>1.8769999999999998E-2</v>
          </cell>
          <cell r="F13">
            <v>1.8769999999999998E-2</v>
          </cell>
          <cell r="G13">
            <v>1.8769999999999998E-2</v>
          </cell>
          <cell r="H13">
            <v>1.8769999999999998E-2</v>
          </cell>
          <cell r="I13">
            <v>1.8769999999999998E-2</v>
          </cell>
          <cell r="J13">
            <v>1.8769999999999998E-2</v>
          </cell>
          <cell r="K13">
            <v>1.8769999999999998E-2</v>
          </cell>
          <cell r="L13">
            <v>1.8769999999999998E-2</v>
          </cell>
          <cell r="M13">
            <v>1.8769999999999998E-2</v>
          </cell>
          <cell r="N13">
            <v>1.8769999999999998E-2</v>
          </cell>
          <cell r="O13">
            <v>1.8769999999999998E-2</v>
          </cell>
          <cell r="P13">
            <v>1.8769999999999998E-2</v>
          </cell>
          <cell r="Q13">
            <v>1.8769999999999998E-2</v>
          </cell>
          <cell r="R13">
            <v>1.8769999999999998E-2</v>
          </cell>
          <cell r="S13">
            <v>1.8769999999999998E-2</v>
          </cell>
          <cell r="T13">
            <v>1.8769999999999998E-2</v>
          </cell>
          <cell r="U13">
            <v>1.8769999999999998E-2</v>
          </cell>
          <cell r="V13">
            <v>1.8769999999999998E-2</v>
          </cell>
          <cell r="W13">
            <v>1.8769999999999998E-2</v>
          </cell>
          <cell r="X13">
            <v>1.8769999999999998E-2</v>
          </cell>
          <cell r="Y13">
            <v>1.8769999999999998E-2</v>
          </cell>
          <cell r="Z13">
            <v>1.8769999999999998E-2</v>
          </cell>
          <cell r="AA13">
            <v>1.8769999999999998E-2</v>
          </cell>
          <cell r="AB13">
            <v>1.8769999999999998E-2</v>
          </cell>
          <cell r="AC13">
            <v>1.8769999999999998E-2</v>
          </cell>
          <cell r="AD13">
            <v>1.8769999999999998E-2</v>
          </cell>
          <cell r="AE13">
            <v>1.8769999999999998E-2</v>
          </cell>
          <cell r="AF13">
            <v>1.8769999999999998E-2</v>
          </cell>
          <cell r="AG13">
            <v>1.8769999999999998E-2</v>
          </cell>
          <cell r="AH13">
            <v>1.8769999999999998E-2</v>
          </cell>
          <cell r="AI13">
            <v>1.8769999999999998E-2</v>
          </cell>
          <cell r="AJ13">
            <v>1.8769999999999998E-2</v>
          </cell>
          <cell r="AK13">
            <v>1.8769999999999998E-2</v>
          </cell>
          <cell r="AL13">
            <v>1.8769999999999998E-2</v>
          </cell>
          <cell r="AM13">
            <v>1.8769999999999998E-2</v>
          </cell>
          <cell r="AN13">
            <v>1.8769999999999998E-2</v>
          </cell>
        </row>
        <row r="14">
          <cell r="B14">
            <v>1.8769999999999998E-2</v>
          </cell>
          <cell r="C14">
            <v>1.8769999999999998E-2</v>
          </cell>
          <cell r="D14">
            <v>1.8769999999999998E-2</v>
          </cell>
          <cell r="E14">
            <v>1.8769999999999998E-2</v>
          </cell>
          <cell r="F14">
            <v>1.8769999999999998E-2</v>
          </cell>
          <cell r="G14">
            <v>1.8769999999999998E-2</v>
          </cell>
          <cell r="H14">
            <v>1.8769999999999998E-2</v>
          </cell>
          <cell r="I14">
            <v>1.8769999999999998E-2</v>
          </cell>
          <cell r="J14">
            <v>1.8769999999999998E-2</v>
          </cell>
          <cell r="K14">
            <v>1.8769999999999998E-2</v>
          </cell>
          <cell r="L14">
            <v>1.8769999999999998E-2</v>
          </cell>
          <cell r="M14">
            <v>1.8769999999999998E-2</v>
          </cell>
          <cell r="N14">
            <v>1.8769999999999998E-2</v>
          </cell>
          <cell r="O14">
            <v>1.8769999999999998E-2</v>
          </cell>
          <cell r="P14">
            <v>1.8769999999999998E-2</v>
          </cell>
          <cell r="Q14">
            <v>1.8769999999999998E-2</v>
          </cell>
          <cell r="R14">
            <v>1.8769999999999998E-2</v>
          </cell>
          <cell r="S14">
            <v>1.8769999999999998E-2</v>
          </cell>
          <cell r="T14">
            <v>1.8769999999999998E-2</v>
          </cell>
          <cell r="U14">
            <v>1.8769999999999998E-2</v>
          </cell>
          <cell r="V14">
            <v>1.8769999999999998E-2</v>
          </cell>
          <cell r="W14">
            <v>1.8769999999999998E-2</v>
          </cell>
          <cell r="X14">
            <v>1.8769999999999998E-2</v>
          </cell>
          <cell r="Y14">
            <v>1.8769999999999998E-2</v>
          </cell>
          <cell r="Z14">
            <v>1.8769999999999998E-2</v>
          </cell>
          <cell r="AA14">
            <v>1.8769999999999998E-2</v>
          </cell>
          <cell r="AB14">
            <v>1.8769999999999998E-2</v>
          </cell>
          <cell r="AC14">
            <v>1.8769999999999998E-2</v>
          </cell>
          <cell r="AD14">
            <v>1.8769999999999998E-2</v>
          </cell>
          <cell r="AE14">
            <v>1.8769999999999998E-2</v>
          </cell>
          <cell r="AF14">
            <v>1.8769999999999998E-2</v>
          </cell>
          <cell r="AG14">
            <v>1.8769999999999998E-2</v>
          </cell>
          <cell r="AH14">
            <v>1.8769999999999998E-2</v>
          </cell>
          <cell r="AI14">
            <v>1.8769999999999998E-2</v>
          </cell>
          <cell r="AJ14">
            <v>1.8769999999999998E-2</v>
          </cell>
          <cell r="AK14">
            <v>1.8769999999999998E-2</v>
          </cell>
          <cell r="AL14">
            <v>1.8769999999999998E-2</v>
          </cell>
          <cell r="AM14">
            <v>1.8769999999999998E-2</v>
          </cell>
          <cell r="AN14">
            <v>1.8769999999999998E-2</v>
          </cell>
        </row>
        <row r="15">
          <cell r="B15">
            <v>1.8769999999999998E-2</v>
          </cell>
          <cell r="C15">
            <v>1.8769999999999998E-2</v>
          </cell>
          <cell r="D15">
            <v>1.8769999999999998E-2</v>
          </cell>
          <cell r="E15">
            <v>1.8769999999999998E-2</v>
          </cell>
          <cell r="F15">
            <v>1.8769999999999998E-2</v>
          </cell>
          <cell r="G15">
            <v>1.8769999999999998E-2</v>
          </cell>
          <cell r="H15">
            <v>1.8769999999999998E-2</v>
          </cell>
          <cell r="I15">
            <v>1.8769999999999998E-2</v>
          </cell>
          <cell r="J15">
            <v>1.8769999999999998E-2</v>
          </cell>
          <cell r="K15">
            <v>1.8769999999999998E-2</v>
          </cell>
          <cell r="L15">
            <v>1.8769999999999998E-2</v>
          </cell>
          <cell r="M15">
            <v>1.8769999999999998E-2</v>
          </cell>
          <cell r="N15">
            <v>1.8769999999999998E-2</v>
          </cell>
          <cell r="O15">
            <v>1.8769999999999998E-2</v>
          </cell>
          <cell r="P15">
            <v>1.8769999999999998E-2</v>
          </cell>
          <cell r="Q15">
            <v>1.8769999999999998E-2</v>
          </cell>
          <cell r="R15">
            <v>1.8769999999999998E-2</v>
          </cell>
          <cell r="S15">
            <v>1.8769999999999998E-2</v>
          </cell>
          <cell r="T15">
            <v>1.8769999999999998E-2</v>
          </cell>
          <cell r="U15">
            <v>1.8769999999999998E-2</v>
          </cell>
          <cell r="V15">
            <v>1.8769999999999998E-2</v>
          </cell>
          <cell r="W15">
            <v>1.8769999999999998E-2</v>
          </cell>
          <cell r="X15">
            <v>1.8769999999999998E-2</v>
          </cell>
          <cell r="Y15">
            <v>1.8769999999999998E-2</v>
          </cell>
          <cell r="Z15">
            <v>1.8769999999999998E-2</v>
          </cell>
          <cell r="AA15">
            <v>1.8769999999999998E-2</v>
          </cell>
          <cell r="AB15">
            <v>1.8769999999999998E-2</v>
          </cell>
          <cell r="AC15">
            <v>1.8769999999999998E-2</v>
          </cell>
          <cell r="AD15">
            <v>1.8769999999999998E-2</v>
          </cell>
          <cell r="AE15">
            <v>1.8769999999999998E-2</v>
          </cell>
          <cell r="AF15">
            <v>1.8769999999999998E-2</v>
          </cell>
          <cell r="AG15">
            <v>1.8769999999999998E-2</v>
          </cell>
          <cell r="AH15">
            <v>1.8769999999999998E-2</v>
          </cell>
          <cell r="AI15">
            <v>1.8769999999999998E-2</v>
          </cell>
          <cell r="AJ15">
            <v>1.8769999999999998E-2</v>
          </cell>
          <cell r="AK15">
            <v>1.8769999999999998E-2</v>
          </cell>
          <cell r="AL15">
            <v>1.8769999999999998E-2</v>
          </cell>
          <cell r="AM15">
            <v>1.8769999999999998E-2</v>
          </cell>
          <cell r="AN15">
            <v>1.8769999999999998E-2</v>
          </cell>
        </row>
        <row r="16">
          <cell r="B16">
            <v>1.8769999999999998E-2</v>
          </cell>
          <cell r="C16">
            <v>1.8769999999999998E-2</v>
          </cell>
          <cell r="D16">
            <v>1.8769999999999998E-2</v>
          </cell>
          <cell r="E16">
            <v>1.8769999999999998E-2</v>
          </cell>
          <cell r="F16">
            <v>1.8769999999999998E-2</v>
          </cell>
          <cell r="G16">
            <v>1.8769999999999998E-2</v>
          </cell>
          <cell r="H16">
            <v>1.8769999999999998E-2</v>
          </cell>
          <cell r="I16">
            <v>1.8769999999999998E-2</v>
          </cell>
          <cell r="J16">
            <v>1.8769999999999998E-2</v>
          </cell>
          <cell r="K16">
            <v>1.8769999999999998E-2</v>
          </cell>
          <cell r="L16">
            <v>1.8769999999999998E-2</v>
          </cell>
          <cell r="M16">
            <v>1.8769999999999998E-2</v>
          </cell>
          <cell r="N16">
            <v>1.8769999999999998E-2</v>
          </cell>
          <cell r="O16">
            <v>1.8769999999999998E-2</v>
          </cell>
          <cell r="P16">
            <v>1.8769999999999998E-2</v>
          </cell>
          <cell r="Q16">
            <v>1.8769999999999998E-2</v>
          </cell>
          <cell r="R16">
            <v>1.8769999999999998E-2</v>
          </cell>
          <cell r="S16">
            <v>1.8769999999999998E-2</v>
          </cell>
          <cell r="T16">
            <v>1.8769999999999998E-2</v>
          </cell>
          <cell r="U16">
            <v>1.8769999999999998E-2</v>
          </cell>
          <cell r="V16">
            <v>1.8769999999999998E-2</v>
          </cell>
          <cell r="W16">
            <v>1.8769999999999998E-2</v>
          </cell>
          <cell r="X16">
            <v>1.8769999999999998E-2</v>
          </cell>
          <cell r="Y16">
            <v>1.8769999999999998E-2</v>
          </cell>
          <cell r="Z16">
            <v>1.8769999999999998E-2</v>
          </cell>
          <cell r="AA16">
            <v>1.8769999999999998E-2</v>
          </cell>
          <cell r="AB16">
            <v>1.8769999999999998E-2</v>
          </cell>
          <cell r="AC16">
            <v>1.8769999999999998E-2</v>
          </cell>
          <cell r="AD16">
            <v>1.8769999999999998E-2</v>
          </cell>
          <cell r="AE16">
            <v>1.8769999999999998E-2</v>
          </cell>
          <cell r="AF16">
            <v>1.8769999999999998E-2</v>
          </cell>
          <cell r="AG16">
            <v>1.8769999999999998E-2</v>
          </cell>
          <cell r="AH16">
            <v>1.8769999999999998E-2</v>
          </cell>
          <cell r="AI16">
            <v>1.8769999999999998E-2</v>
          </cell>
          <cell r="AJ16">
            <v>1.8769999999999998E-2</v>
          </cell>
          <cell r="AK16">
            <v>1.8769999999999998E-2</v>
          </cell>
          <cell r="AL16">
            <v>1.8769999999999998E-2</v>
          </cell>
          <cell r="AM16">
            <v>1.8769999999999998E-2</v>
          </cell>
          <cell r="AN16">
            <v>1.8769999999999998E-2</v>
          </cell>
        </row>
        <row r="17">
          <cell r="B17">
            <v>1.8769999999999998E-2</v>
          </cell>
          <cell r="C17">
            <v>1.8769999999999998E-2</v>
          </cell>
          <cell r="D17">
            <v>1.8769999999999998E-2</v>
          </cell>
          <cell r="E17">
            <v>1.8769999999999998E-2</v>
          </cell>
          <cell r="F17">
            <v>1.8769999999999998E-2</v>
          </cell>
          <cell r="G17">
            <v>1.8769999999999998E-2</v>
          </cell>
          <cell r="H17">
            <v>1.8769999999999998E-2</v>
          </cell>
          <cell r="I17">
            <v>1.8769999999999998E-2</v>
          </cell>
          <cell r="J17">
            <v>1.8769999999999998E-2</v>
          </cell>
          <cell r="K17">
            <v>1.8769999999999998E-2</v>
          </cell>
          <cell r="L17">
            <v>1.8769999999999998E-2</v>
          </cell>
          <cell r="M17">
            <v>1.8769999999999998E-2</v>
          </cell>
          <cell r="N17">
            <v>1.8769999999999998E-2</v>
          </cell>
          <cell r="O17">
            <v>1.8769999999999998E-2</v>
          </cell>
          <cell r="P17">
            <v>1.8769999999999998E-2</v>
          </cell>
          <cell r="Q17">
            <v>1.8769999999999998E-2</v>
          </cell>
          <cell r="R17">
            <v>1.8769999999999998E-2</v>
          </cell>
          <cell r="S17">
            <v>1.8769999999999998E-2</v>
          </cell>
          <cell r="T17">
            <v>1.8769999999999998E-2</v>
          </cell>
          <cell r="U17">
            <v>1.8769999999999998E-2</v>
          </cell>
          <cell r="V17">
            <v>1.8769999999999998E-2</v>
          </cell>
          <cell r="W17">
            <v>1.8769999999999998E-2</v>
          </cell>
          <cell r="X17">
            <v>1.8769999999999998E-2</v>
          </cell>
          <cell r="Y17">
            <v>1.8769999999999998E-2</v>
          </cell>
          <cell r="Z17">
            <v>1.8769999999999998E-2</v>
          </cell>
          <cell r="AA17">
            <v>1.8769999999999998E-2</v>
          </cell>
          <cell r="AB17">
            <v>1.8769999999999998E-2</v>
          </cell>
          <cell r="AC17">
            <v>1.8769999999999998E-2</v>
          </cell>
          <cell r="AD17">
            <v>1.8769999999999998E-2</v>
          </cell>
          <cell r="AE17">
            <v>1.8769999999999998E-2</v>
          </cell>
          <cell r="AF17">
            <v>1.8769999999999998E-2</v>
          </cell>
          <cell r="AG17">
            <v>1.8769999999999998E-2</v>
          </cell>
          <cell r="AH17">
            <v>1.8769999999999998E-2</v>
          </cell>
          <cell r="AI17">
            <v>1.8769999999999998E-2</v>
          </cell>
          <cell r="AJ17">
            <v>1.8769999999999998E-2</v>
          </cell>
          <cell r="AK17">
            <v>1.8769999999999998E-2</v>
          </cell>
          <cell r="AL17">
            <v>1.8769999999999998E-2</v>
          </cell>
          <cell r="AM17">
            <v>1.8769999999999998E-2</v>
          </cell>
          <cell r="AN17">
            <v>1.8769999999999998E-2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  <sheetName val="Interest_income_1"/>
      <sheetName val="Interest_income_2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  <sheetData sheetId="3" refreshError="1"/>
      <sheetData sheetId="4">
        <row r="85">
          <cell r="AG85">
            <v>14735400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  <sheetName val="1_0_Key_Indicators"/>
      <sheetName val="2_0_Monthly_Variations"/>
      <sheetName val="3_1_Supply_Vol_&amp;_Market_Share"/>
      <sheetName val="3_2_Vol"/>
      <sheetName val="3_3_1_Prd-Mix_Anal_(V)"/>
      <sheetName val="3_3_2_Prd-Mix_Anal_(P)"/>
      <sheetName val="3_3_3_Prd-Mix_Anal_(R)"/>
      <sheetName val="3_4_Marginal_Analysis"/>
      <sheetName val="3_5_Disp_"/>
      <sheetName val="4_1_Production2"/>
      <sheetName val="4_0_Production"/>
      <sheetName val="Prd_Charts"/>
      <sheetName val="5_0_Manp"/>
      <sheetName val="6_1_IncSt"/>
      <sheetName val="6_2_BalSh"/>
      <sheetName val="6_3_Cash"/>
      <sheetName val="6_4_NetIcome_Tree"/>
      <sheetName val="6_5_IS_Var__Analysis"/>
      <sheetName val="6_6_BS_Var__Analysis"/>
      <sheetName val="6_7_Capex"/>
      <sheetName val="6_8_Latest_Estimate"/>
      <sheetName val="6_9_Covenants_Chart"/>
      <sheetName val="6_5_Var__Analysis_1"/>
      <sheetName val="6_8_Graphs_(IS)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abSelected="1" zoomScaleNormal="100" workbookViewId="0">
      <selection activeCell="F18" sqref="F18"/>
    </sheetView>
  </sheetViews>
  <sheetFormatPr defaultColWidth="9.109375" defaultRowHeight="13.8" x14ac:dyDescent="0.25"/>
  <cols>
    <col min="1" max="1" width="73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41.33203125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3">
      <c r="A8" s="8" t="s">
        <v>8</v>
      </c>
      <c r="B8" s="9"/>
      <c r="C8" s="10"/>
      <c r="D8" s="9"/>
      <c r="E8" s="11"/>
      <c r="F8" s="12"/>
    </row>
    <row r="9" spans="1:6" x14ac:dyDescent="0.25">
      <c r="A9" s="13" t="s">
        <v>9</v>
      </c>
      <c r="B9" s="9"/>
      <c r="C9" s="10"/>
      <c r="D9" s="9"/>
      <c r="E9" s="14"/>
      <c r="F9" s="3"/>
    </row>
    <row r="10" spans="1:6" x14ac:dyDescent="0.25">
      <c r="A10" s="15" t="s">
        <v>10</v>
      </c>
      <c r="B10" s="16">
        <v>149452352</v>
      </c>
      <c r="C10" s="17"/>
      <c r="D10" s="16">
        <v>37981668</v>
      </c>
      <c r="E10" s="14"/>
      <c r="F10" s="18"/>
    </row>
    <row r="11" spans="1:6" x14ac:dyDescent="0.25">
      <c r="A11" s="15" t="s">
        <v>11</v>
      </c>
      <c r="B11" s="16"/>
      <c r="C11" s="17"/>
      <c r="D11" s="16"/>
      <c r="E11" s="14"/>
      <c r="F11" s="18"/>
    </row>
    <row r="12" spans="1:6" x14ac:dyDescent="0.25">
      <c r="A12" s="15" t="s">
        <v>12</v>
      </c>
      <c r="B12" s="16"/>
      <c r="C12" s="17"/>
      <c r="D12" s="16"/>
      <c r="E12" s="14"/>
      <c r="F12" s="18"/>
    </row>
    <row r="13" spans="1:6" x14ac:dyDescent="0.25">
      <c r="A13" s="15" t="s">
        <v>13</v>
      </c>
      <c r="B13" s="16"/>
      <c r="C13" s="17"/>
      <c r="D13" s="16"/>
      <c r="E13" s="14"/>
      <c r="F13" s="18"/>
    </row>
    <row r="14" spans="1:6" x14ac:dyDescent="0.25">
      <c r="A14" s="15" t="s">
        <v>14</v>
      </c>
      <c r="B14" s="16">
        <v>3491604</v>
      </c>
      <c r="C14" s="17"/>
      <c r="D14" s="16"/>
      <c r="E14" s="14"/>
      <c r="F14" s="18"/>
    </row>
    <row r="15" spans="1:6" x14ac:dyDescent="0.25">
      <c r="A15" s="13" t="s">
        <v>15</v>
      </c>
      <c r="B15" s="16"/>
      <c r="C15" s="17"/>
      <c r="D15" s="16"/>
      <c r="E15" s="14"/>
      <c r="F15" s="3"/>
    </row>
    <row r="16" spans="1:6" x14ac:dyDescent="0.25">
      <c r="A16" s="13" t="s">
        <v>16</v>
      </c>
      <c r="B16" s="16">
        <f>-421610</f>
        <v>-421610</v>
      </c>
      <c r="C16" s="17"/>
      <c r="D16" s="16">
        <f>-442299</f>
        <v>-442299</v>
      </c>
      <c r="E16" s="14"/>
      <c r="F16" s="3"/>
    </row>
    <row r="17" spans="1:6" x14ac:dyDescent="0.25">
      <c r="A17" s="13" t="s">
        <v>17</v>
      </c>
      <c r="B17" s="16"/>
      <c r="C17" s="17"/>
      <c r="D17" s="16"/>
      <c r="E17" s="14"/>
      <c r="F17" s="3"/>
    </row>
    <row r="18" spans="1:6" x14ac:dyDescent="0.25">
      <c r="A18" s="13" t="s">
        <v>18</v>
      </c>
      <c r="B18" s="16">
        <f>-61682192</f>
        <v>-61682192</v>
      </c>
      <c r="C18" s="17"/>
      <c r="D18" s="16">
        <f>-3563125</f>
        <v>-3563125</v>
      </c>
      <c r="E18" s="14"/>
      <c r="F18" s="3"/>
    </row>
    <row r="19" spans="1:6" x14ac:dyDescent="0.25">
      <c r="A19" s="13" t="s">
        <v>19</v>
      </c>
      <c r="B19" s="16">
        <f>-308944</f>
        <v>-308944</v>
      </c>
      <c r="C19" s="17"/>
      <c r="D19" s="16">
        <f>-133895</f>
        <v>-133895</v>
      </c>
      <c r="E19" s="14"/>
      <c r="F19" s="3"/>
    </row>
    <row r="20" spans="1:6" x14ac:dyDescent="0.25">
      <c r="A20" s="13" t="s">
        <v>20</v>
      </c>
      <c r="B20" s="16">
        <f>-54383689</f>
        <v>-54383689</v>
      </c>
      <c r="C20" s="17"/>
      <c r="D20" s="16">
        <f>-25966428</f>
        <v>-25966428</v>
      </c>
      <c r="E20" s="14"/>
      <c r="F20" s="3"/>
    </row>
    <row r="21" spans="1:6" x14ac:dyDescent="0.25">
      <c r="A21" s="13" t="s">
        <v>21</v>
      </c>
      <c r="B21" s="16"/>
      <c r="C21" s="17"/>
      <c r="D21" s="16"/>
      <c r="E21" s="14"/>
      <c r="F21" s="3"/>
    </row>
    <row r="22" spans="1:6" x14ac:dyDescent="0.25">
      <c r="A22" s="13" t="s">
        <v>22</v>
      </c>
      <c r="B22" s="16">
        <f>-1413123</f>
        <v>-1413123</v>
      </c>
      <c r="C22" s="17"/>
      <c r="D22" s="16">
        <f>-478840</f>
        <v>-478840</v>
      </c>
      <c r="E22" s="14"/>
      <c r="F22" s="3"/>
    </row>
    <row r="23" spans="1:6" x14ac:dyDescent="0.25">
      <c r="A23" s="13"/>
      <c r="B23" s="13"/>
      <c r="C23" s="13"/>
      <c r="D23" s="13"/>
      <c r="E23" s="14"/>
      <c r="F23" s="3"/>
    </row>
    <row r="24" spans="1:6" x14ac:dyDescent="0.25">
      <c r="A24" s="13" t="s">
        <v>23</v>
      </c>
      <c r="B24" s="16"/>
      <c r="C24" s="17"/>
      <c r="D24" s="16"/>
      <c r="E24" s="14"/>
      <c r="F24" s="3"/>
    </row>
    <row r="25" spans="1:6" x14ac:dyDescent="0.25">
      <c r="A25" s="13" t="s">
        <v>24</v>
      </c>
      <c r="B25" s="16"/>
      <c r="C25" s="17"/>
      <c r="D25" s="16"/>
      <c r="E25" s="14"/>
      <c r="F25" s="3"/>
    </row>
    <row r="26" spans="1:6" x14ac:dyDescent="0.25">
      <c r="A26" s="13" t="s">
        <v>25</v>
      </c>
      <c r="B26" s="16"/>
      <c r="C26" s="17"/>
      <c r="D26" s="16"/>
      <c r="E26" s="14"/>
      <c r="F26" s="3"/>
    </row>
    <row r="27" spans="1:6" x14ac:dyDescent="0.25">
      <c r="A27" s="19" t="s">
        <v>26</v>
      </c>
      <c r="B27" s="16"/>
      <c r="C27" s="17"/>
      <c r="D27" s="16">
        <v>0</v>
      </c>
      <c r="E27" s="14"/>
      <c r="F27" s="3"/>
    </row>
    <row r="28" spans="1:6" ht="15" customHeight="1" x14ac:dyDescent="0.25">
      <c r="A28" s="20" t="s">
        <v>27</v>
      </c>
      <c r="B28" s="21">
        <f>SUM(B10:B22,B24:B27)</f>
        <v>34734398</v>
      </c>
      <c r="C28" s="17"/>
      <c r="D28" s="21">
        <f>SUM(D10:D22,D24:D27)</f>
        <v>7397081</v>
      </c>
      <c r="E28" s="14"/>
      <c r="F28" s="3"/>
    </row>
    <row r="29" spans="1:6" ht="15" customHeight="1" x14ac:dyDescent="0.25">
      <c r="A29" s="13" t="s">
        <v>28</v>
      </c>
      <c r="B29" s="16">
        <f>-1807846</f>
        <v>-1807846</v>
      </c>
      <c r="C29" s="17"/>
      <c r="D29" s="16">
        <f>-394315</f>
        <v>-394315</v>
      </c>
      <c r="E29" s="14"/>
      <c r="F29" s="3"/>
    </row>
    <row r="30" spans="1:6" ht="15" customHeight="1" x14ac:dyDescent="0.25">
      <c r="A30" s="20" t="s">
        <v>29</v>
      </c>
      <c r="B30" s="21">
        <f>SUM(B28:B29)</f>
        <v>32926552</v>
      </c>
      <c r="C30" s="22"/>
      <c r="D30" s="21">
        <f>SUM(D28:D29)</f>
        <v>7002766</v>
      </c>
      <c r="E30" s="14"/>
      <c r="F30" s="3"/>
    </row>
    <row r="31" spans="1:6" ht="15" customHeight="1" x14ac:dyDescent="0.25">
      <c r="A31" s="13"/>
      <c r="B31" s="13"/>
      <c r="C31" s="13"/>
      <c r="D31" s="13"/>
      <c r="E31" s="14"/>
      <c r="F31" s="3"/>
    </row>
    <row r="32" spans="1:6" ht="15" customHeight="1" x14ac:dyDescent="0.3">
      <c r="A32" s="8" t="s">
        <v>30</v>
      </c>
      <c r="B32" s="13"/>
      <c r="C32" s="13"/>
      <c r="D32" s="13"/>
      <c r="E32" s="14"/>
      <c r="F32" s="3"/>
    </row>
    <row r="33" spans="1:6" ht="15" customHeight="1" x14ac:dyDescent="0.25">
      <c r="A33" s="13" t="s">
        <v>31</v>
      </c>
      <c r="B33" s="16"/>
      <c r="C33" s="17"/>
      <c r="D33" s="16"/>
      <c r="E33" s="14"/>
      <c r="F33" s="3"/>
    </row>
    <row r="34" spans="1:6" x14ac:dyDescent="0.25">
      <c r="A34" s="13"/>
      <c r="B34" s="13"/>
      <c r="C34" s="13"/>
      <c r="D34" s="13"/>
      <c r="E34" s="14"/>
      <c r="F34" s="3"/>
    </row>
    <row r="35" spans="1:6" ht="14.4" thickBot="1" x14ac:dyDescent="0.3">
      <c r="A35" s="20" t="s">
        <v>32</v>
      </c>
      <c r="B35" s="23">
        <f>B30+B33</f>
        <v>32926552</v>
      </c>
      <c r="C35" s="24"/>
      <c r="D35" s="23">
        <f>D30+D33</f>
        <v>7002766</v>
      </c>
      <c r="E35" s="14"/>
      <c r="F35" s="3"/>
    </row>
    <row r="36" spans="1:6" ht="14.4" thickTop="1" x14ac:dyDescent="0.25">
      <c r="A36" s="20"/>
      <c r="B36" s="20"/>
      <c r="C36" s="20"/>
      <c r="D36" s="20"/>
      <c r="E36" s="14"/>
      <c r="F36" s="3"/>
    </row>
    <row r="37" spans="1:6" x14ac:dyDescent="0.25">
      <c r="A37" s="20" t="s">
        <v>33</v>
      </c>
      <c r="B37" s="20"/>
      <c r="C37" s="20"/>
      <c r="D37" s="20"/>
      <c r="E37" s="14"/>
      <c r="F37" s="3"/>
    </row>
    <row r="38" spans="1:6" x14ac:dyDescent="0.25">
      <c r="A38" s="13" t="s">
        <v>34</v>
      </c>
      <c r="B38" s="16"/>
      <c r="C38" s="17"/>
      <c r="D38" s="16"/>
      <c r="E38" s="14"/>
      <c r="F38" s="3"/>
    </row>
    <row r="39" spans="1:6" x14ac:dyDescent="0.25">
      <c r="A39" s="13" t="s">
        <v>35</v>
      </c>
      <c r="B39" s="16"/>
      <c r="C39" s="17"/>
      <c r="D39" s="16"/>
      <c r="E39" s="14"/>
      <c r="F39" s="3"/>
    </row>
    <row r="40" spans="1:6" x14ac:dyDescent="0.25">
      <c r="A40" s="13"/>
      <c r="B40" s="25"/>
      <c r="C40" s="25"/>
      <c r="D40" s="25"/>
      <c r="E40" s="14"/>
      <c r="F40" s="3"/>
    </row>
    <row r="41" spans="1:6" x14ac:dyDescent="0.25">
      <c r="A41" s="20" t="s">
        <v>36</v>
      </c>
      <c r="B41" s="3"/>
      <c r="C41" s="3"/>
      <c r="D41" s="3"/>
      <c r="E41" s="24"/>
      <c r="F41" s="3"/>
    </row>
    <row r="42" spans="1:6" x14ac:dyDescent="0.25">
      <c r="A42" s="13" t="s">
        <v>37</v>
      </c>
      <c r="B42" s="22"/>
      <c r="C42" s="22"/>
      <c r="D42" s="22"/>
      <c r="E42" s="24"/>
      <c r="F42" s="3"/>
    </row>
    <row r="43" spans="1:6" x14ac:dyDescent="0.25">
      <c r="A43" s="26" t="s">
        <v>38</v>
      </c>
      <c r="B43" s="16"/>
      <c r="C43" s="17"/>
      <c r="D43" s="16"/>
      <c r="E43" s="14"/>
      <c r="F43" s="3"/>
    </row>
    <row r="44" spans="1:6" x14ac:dyDescent="0.25">
      <c r="A44" s="26" t="s">
        <v>39</v>
      </c>
      <c r="B44" s="16"/>
      <c r="C44" s="17"/>
      <c r="D44" s="16"/>
      <c r="E44" s="14"/>
      <c r="F44" s="3"/>
    </row>
    <row r="45" spans="1:6" x14ac:dyDescent="0.25">
      <c r="A45" s="25"/>
      <c r="B45" s="25"/>
      <c r="C45" s="25"/>
      <c r="D45" s="25"/>
      <c r="E45" s="14"/>
      <c r="F45" s="3"/>
    </row>
    <row r="46" spans="1:6" x14ac:dyDescent="0.25">
      <c r="A46" s="13" t="s">
        <v>40</v>
      </c>
      <c r="B46" s="3"/>
      <c r="C46" s="3"/>
      <c r="D46" s="3"/>
      <c r="E46" s="24"/>
      <c r="F46" s="3"/>
    </row>
    <row r="47" spans="1:6" x14ac:dyDescent="0.25">
      <c r="A47" s="26" t="s">
        <v>38</v>
      </c>
      <c r="B47" s="16"/>
      <c r="C47" s="17"/>
      <c r="D47" s="16"/>
      <c r="E47" s="3"/>
      <c r="F47" s="3"/>
    </row>
    <row r="48" spans="1:6" x14ac:dyDescent="0.25">
      <c r="A48" s="26" t="s">
        <v>39</v>
      </c>
      <c r="B48" s="16"/>
      <c r="C48" s="17"/>
      <c r="D48" s="16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20" t="s">
        <v>41</v>
      </c>
      <c r="B50" s="27">
        <f>B35</f>
        <v>32926552</v>
      </c>
      <c r="D50" s="27">
        <f>D35</f>
        <v>7002766</v>
      </c>
    </row>
    <row r="51" spans="1:5" x14ac:dyDescent="0.25">
      <c r="A51" s="20"/>
    </row>
    <row r="52" spans="1:5" ht="14.4" x14ac:dyDescent="0.3">
      <c r="A52" s="8" t="s">
        <v>42</v>
      </c>
    </row>
    <row r="53" spans="1:5" x14ac:dyDescent="0.25">
      <c r="A53" s="20"/>
    </row>
    <row r="54" spans="1:5" x14ac:dyDescent="0.25">
      <c r="A54" s="20" t="s">
        <v>43</v>
      </c>
    </row>
    <row r="55" spans="1:5" x14ac:dyDescent="0.25">
      <c r="A55" s="13" t="s">
        <v>44</v>
      </c>
      <c r="B55" s="16"/>
      <c r="C55" s="17"/>
      <c r="D55" s="16"/>
    </row>
    <row r="56" spans="1:5" x14ac:dyDescent="0.25">
      <c r="A56" s="13" t="s">
        <v>45</v>
      </c>
      <c r="B56" s="16"/>
      <c r="C56" s="17"/>
      <c r="D56" s="16"/>
    </row>
    <row r="57" spans="1:5" x14ac:dyDescent="0.25">
      <c r="A57" s="19" t="s">
        <v>26</v>
      </c>
      <c r="B57" s="16"/>
      <c r="C57" s="17"/>
      <c r="D57" s="16"/>
    </row>
    <row r="58" spans="1:5" x14ac:dyDescent="0.25">
      <c r="A58" s="13" t="s">
        <v>46</v>
      </c>
      <c r="B58" s="16"/>
      <c r="C58" s="17"/>
      <c r="D58" s="16"/>
    </row>
    <row r="59" spans="1:5" x14ac:dyDescent="0.25">
      <c r="A59" s="20" t="s">
        <v>47</v>
      </c>
      <c r="B59" s="27">
        <f>SUM(B55:B58)</f>
        <v>0</v>
      </c>
      <c r="D59" s="27">
        <f>SUM(D55:D58)</f>
        <v>0</v>
      </c>
    </row>
    <row r="60" spans="1:5" ht="14.4" x14ac:dyDescent="0.3">
      <c r="A60" s="28"/>
    </row>
    <row r="61" spans="1:5" x14ac:dyDescent="0.25">
      <c r="A61" s="20" t="s">
        <v>48</v>
      </c>
    </row>
    <row r="62" spans="1:5" x14ac:dyDescent="0.25">
      <c r="A62" s="13" t="s">
        <v>49</v>
      </c>
      <c r="B62" s="16"/>
      <c r="C62" s="17"/>
      <c r="D62" s="16"/>
    </row>
    <row r="63" spans="1:5" x14ac:dyDescent="0.25">
      <c r="A63" s="13" t="s">
        <v>50</v>
      </c>
      <c r="B63" s="16"/>
      <c r="C63" s="17"/>
      <c r="D63" s="16"/>
    </row>
    <row r="64" spans="1:5" x14ac:dyDescent="0.25">
      <c r="A64" s="13" t="s">
        <v>51</v>
      </c>
      <c r="B64" s="16"/>
      <c r="C64" s="17"/>
      <c r="D64" s="16"/>
    </row>
    <row r="65" spans="1:4" x14ac:dyDescent="0.25">
      <c r="A65" s="19" t="s">
        <v>26</v>
      </c>
      <c r="B65" s="16"/>
      <c r="C65" s="17"/>
      <c r="D65" s="16"/>
    </row>
    <row r="66" spans="1:4" x14ac:dyDescent="0.25">
      <c r="A66" s="13" t="s">
        <v>52</v>
      </c>
      <c r="B66" s="16"/>
      <c r="C66" s="17"/>
      <c r="D66" s="16"/>
    </row>
    <row r="67" spans="1:4" x14ac:dyDescent="0.25">
      <c r="A67" s="20" t="s">
        <v>47</v>
      </c>
      <c r="B67" s="27">
        <f>SUM(B62:B66)</f>
        <v>0</v>
      </c>
      <c r="D67" s="27">
        <f>SUM(D62:D66)</f>
        <v>0</v>
      </c>
    </row>
    <row r="68" spans="1:4" ht="14.4" x14ac:dyDescent="0.3">
      <c r="A68" s="28"/>
    </row>
    <row r="69" spans="1:4" x14ac:dyDescent="0.25">
      <c r="A69" s="20" t="s">
        <v>53</v>
      </c>
      <c r="B69" s="27">
        <f>SUM(B59,B67)</f>
        <v>0</v>
      </c>
      <c r="D69" s="27">
        <f>SUM(D59,D67)</f>
        <v>0</v>
      </c>
    </row>
    <row r="70" spans="1:4" ht="14.4" x14ac:dyDescent="0.3">
      <c r="A70" s="28"/>
      <c r="B70" s="27"/>
      <c r="D70" s="27"/>
    </row>
    <row r="71" spans="1:4" ht="14.4" thickBot="1" x14ac:dyDescent="0.3">
      <c r="A71" s="20" t="s">
        <v>54</v>
      </c>
      <c r="B71" s="29">
        <f>B69+B50</f>
        <v>32926552</v>
      </c>
      <c r="D71" s="29">
        <f>D69+D50</f>
        <v>7002766</v>
      </c>
    </row>
    <row r="72" spans="1:4" ht="14.4" thickTop="1" x14ac:dyDescent="0.25">
      <c r="A72" s="13"/>
    </row>
    <row r="73" spans="1:4" ht="14.4" x14ac:dyDescent="0.3">
      <c r="A73" s="8" t="s">
        <v>55</v>
      </c>
    </row>
    <row r="74" spans="1:4" x14ac:dyDescent="0.25">
      <c r="A74" s="13" t="s">
        <v>34</v>
      </c>
      <c r="B74" s="30"/>
      <c r="D74" s="30"/>
    </row>
    <row r="75" spans="1:4" x14ac:dyDescent="0.25">
      <c r="A75" s="13" t="s">
        <v>35</v>
      </c>
      <c r="B75" s="31"/>
      <c r="D75" s="31"/>
    </row>
    <row r="82" spans="2:4" x14ac:dyDescent="0.25">
      <c r="B82" s="32"/>
      <c r="C82" s="32"/>
      <c r="D82" s="32"/>
    </row>
  </sheetData>
  <pageMargins left="0.70866141732283472" right="0.70866141732283472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2022-07-21T08:42:38Z</dcterms:created>
  <dcterms:modified xsi:type="dcterms:W3CDTF">2022-07-21T08:42:58Z</dcterms:modified>
</cp:coreProperties>
</file>