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rmat deri 2021\Firmat  deri 2020\Firmat 2020\Firmat 2\Me TVSH\Tirana Turizem\E-Albania Tirana Turizem\"/>
    </mc:Choice>
  </mc:AlternateContent>
  <bookViews>
    <workbookView xWindow="-120" yWindow="-120" windowWidth="19440" windowHeight="15600" tabRatio="823" activeTab="2"/>
  </bookViews>
  <sheets>
    <sheet name="Kop." sheetId="1" r:id="rId1"/>
    <sheet name="Pasqyra e Pozicioni Financia" sheetId="39" r:id="rId2"/>
    <sheet name="PASH sipas natyres" sheetId="40" r:id="rId3"/>
    <sheet name="Pasqyra Cash Flow direkte" sheetId="38" r:id="rId4"/>
    <sheet name="Fq Fundit" sheetId="4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4" i="39" l="1"/>
  <c r="B12" i="39"/>
  <c r="C31" i="38" l="1"/>
  <c r="B31" i="38"/>
  <c r="C22" i="38"/>
  <c r="B22" i="38"/>
  <c r="C14" i="38"/>
  <c r="B14" i="38"/>
  <c r="C24" i="40"/>
  <c r="B24" i="40"/>
  <c r="C13" i="40"/>
  <c r="C18" i="40" s="1"/>
  <c r="B13" i="40"/>
  <c r="B18" i="40" s="1"/>
  <c r="B69" i="39"/>
  <c r="C64" i="39"/>
  <c r="C69" i="39" s="1"/>
  <c r="C59" i="39"/>
  <c r="B59" i="39"/>
  <c r="C51" i="39"/>
  <c r="C50" i="39"/>
  <c r="C54" i="39" s="1"/>
  <c r="C61" i="39" s="1"/>
  <c r="C71" i="39" s="1"/>
  <c r="B50" i="39"/>
  <c r="B54" i="39" s="1"/>
  <c r="B61" i="39" s="1"/>
  <c r="C37" i="39"/>
  <c r="C42" i="39" s="1"/>
  <c r="B37" i="39"/>
  <c r="B42" i="39" s="1"/>
  <c r="C31" i="39"/>
  <c r="B31" i="39"/>
  <c r="C23" i="39"/>
  <c r="B23" i="39"/>
  <c r="C15" i="39"/>
  <c r="C25" i="39" s="1"/>
  <c r="C44" i="39" s="1"/>
  <c r="C12" i="39"/>
  <c r="B15" i="39"/>
  <c r="B25" i="39" s="1"/>
  <c r="B44" i="39" l="1"/>
  <c r="B71" i="39"/>
  <c r="B26" i="40"/>
  <c r="B28" i="40" s="1"/>
  <c r="C26" i="40"/>
  <c r="C28" i="40" s="1"/>
  <c r="C33" i="38"/>
  <c r="C36" i="38" s="1"/>
  <c r="B33" i="38"/>
  <c r="B36" i="38" s="1"/>
</calcChain>
</file>

<file path=xl/sharedStrings.xml><?xml version="1.0" encoding="utf-8"?>
<sst xmlns="http://schemas.openxmlformats.org/spreadsheetml/2006/main" count="167" uniqueCount="148">
  <si>
    <t>Data e krijimit</t>
  </si>
  <si>
    <t>Nr. i  Regjistrit  Tregetar</t>
  </si>
  <si>
    <t>Adresa e Selise</t>
  </si>
  <si>
    <t>P A S Q Y R A T     F I N A N C I A R E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</si>
  <si>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</si>
  <si>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</si>
  <si>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</si>
  <si>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</si>
  <si>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</si>
  <si>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</si>
  <si>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</si>
  <si>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</si>
  <si>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</si>
  <si>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</si>
  <si>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</si>
  <si>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Emertimi dhe Forma ligjore</t>
  </si>
  <si>
    <t>Interes i paguar</t>
  </si>
  <si>
    <t xml:space="preserve">(  Ne zbatim te Standartit Kombetar te Kontabilitetit Nr.2 te Permiresuar dhe </t>
  </si>
  <si>
    <t>Leke</t>
  </si>
  <si>
    <t>Shuma</t>
  </si>
  <si>
    <t>individuale</t>
  </si>
  <si>
    <t>deri 1 leke</t>
  </si>
  <si>
    <t>Jo</t>
  </si>
  <si>
    <t>TIRANE</t>
  </si>
  <si>
    <t xml:space="preserve">Tirana Turizem  SHPK </t>
  </si>
  <si>
    <t>Sherbime te akomodimit turisti</t>
  </si>
  <si>
    <t>Njesia Administrative Nr.5, Rruga Pjeter Bogdani, Nr.5</t>
  </si>
  <si>
    <t>L81529022E</t>
  </si>
  <si>
    <t>29.03.2018</t>
  </si>
  <si>
    <t>QKB</t>
  </si>
  <si>
    <t>PASQYRA E POZICIONIT FINANCIAR</t>
  </si>
  <si>
    <t>Periudha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</si>
  <si>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</si>
  <si>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</si>
  <si>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</si>
  <si>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</si>
  <si>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</si>
  <si>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</si>
  <si>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</si>
  <si>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</si>
  <si>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</si>
  <si>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</si>
  <si>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</si>
  <si>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</si>
  <si>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</si>
  <si>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</si>
  <si>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</si>
  <si>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</si>
  <si>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</si>
  <si>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</si>
  <si>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</si>
  <si>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</si>
  <si>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</si>
  <si>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</si>
  <si>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</si>
  <si>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</si>
  <si>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</si>
  <si>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</si>
  <si>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</si>
  <si>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</si>
  <si>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</si>
  <si>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</si>
  <si>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</si>
  <si>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</si>
  <si>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</si>
  <si>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</si>
  <si>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</si>
  <si>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</si>
  <si>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</si>
  <si>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</si>
  <si>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</si>
  <si>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</si>
  <si>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</si>
  <si>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</si>
  <si>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</si>
  <si>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</si>
  <si>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</si>
  <si>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</si>
  <si>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</si>
  <si>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</si>
  <si>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</si>
  <si>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</si>
  <si>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</si>
  <si>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</si>
  <si>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</si>
  <si>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</si>
  <si>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</si>
  <si>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</si>
  <si>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</si>
  <si>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</si>
  <si>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</si>
  <si>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</si>
  <si>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</si>
  <si>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</si>
  <si>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</si>
  <si>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</si>
  <si>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</si>
  <si>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</si>
  <si>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</si>
  <si>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</si>
  <si>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</si>
  <si>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Pasqyra e fluksit te mjeteve monetare (opsionale)</t>
  </si>
  <si>
    <t>Metoda direkte</t>
  </si>
  <si>
    <t>Fluksi mjeteve monetare nga/perdorur ne aktivitetin e shfrytezimit:</t>
  </si>
  <si>
    <t>Mjete monetare te arketuara nga klientet</t>
  </si>
  <si>
    <t>Mjete monetare te paguara ndaj furnitoreve dhe punonjesve</t>
  </si>
  <si>
    <t>Mjete monetare te arketuara nga veprimtari te tjera</t>
  </si>
  <si>
    <t>Pagesa te tjera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</si>
  <si>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</si>
  <si>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</si>
  <si>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</si>
  <si>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</si>
  <si>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</si>
  <si>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>Interes i arketuar</t>
  </si>
  <si>
    <t>Dividente te arketuar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</si>
  <si>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</si>
  <si>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neto nga/perdorur ne aktivitetin e investimit</t>
  </si>
  <si>
    <t>Fluksi i mjeteve monetare nga/perdorur ne aktivitetin e financimit</t>
  </si>
  <si>
    <t>Arketime nga emetimi i kapitalit te nenshkruar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</si>
  <si>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</si>
  <si>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</si>
  <si>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</si>
  <si>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</si>
  <si>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</si>
  <si>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</si>
  <si>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</si>
  <si>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31.12.2020</t>
  </si>
  <si>
    <t>Tirana Turizem  SHPK NIPT : L81529022E</t>
  </si>
  <si>
    <t>Te tjera detyrime afatshkurtra (pershkruaj) qera</t>
  </si>
  <si>
    <t>Pagesa e huave Grante nga QKK</t>
  </si>
  <si>
    <t>`</t>
  </si>
  <si>
    <t xml:space="preserve">                               INFORMATA DHE SQARIME TE NEVOJSHME</t>
  </si>
  <si>
    <t xml:space="preserve">                                                       1. Zbatimi I rregullave te vleresimit</t>
  </si>
  <si>
    <t xml:space="preserve">BILANCI ESHTE PREGATITUR NE MBESHTETJE TE STANDARTIT NR 15 </t>
  </si>
  <si>
    <t>TE KONTABILITETIT  PER MIKRONDERMARRJET</t>
  </si>
  <si>
    <t xml:space="preserve">EDHE SHENIMET ANALIZUESE E SPJEGUESE JANE NE PERPUTHJE </t>
  </si>
  <si>
    <t>ME STANDARTIN NR 15 TE KONTABILITETIT</t>
  </si>
  <si>
    <t>SIPAS TE DHENAVE TE BANKES SE SHQIPERISE</t>
  </si>
  <si>
    <t>KURSET</t>
  </si>
  <si>
    <t>EURO</t>
  </si>
  <si>
    <t>USD</t>
  </si>
  <si>
    <t xml:space="preserve">                                                    FIRMA</t>
  </si>
  <si>
    <t>DREJTUESI</t>
  </si>
  <si>
    <t xml:space="preserve">           Emri e mbiemri</t>
  </si>
  <si>
    <t>Hua te arketuara nga Pronari</t>
  </si>
  <si>
    <t>01.01.2020</t>
  </si>
  <si>
    <t>Viti   2020</t>
  </si>
  <si>
    <t>10.02.2021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</si>
</sst>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sz val="11"/>
      <name val="Arial"/>
      <family val="2"/>
    </font>
    <font>
      <sz val="8"/>
      <color rgb="FF333333"/>
      <name val="Tahoma"/>
      <family val="2"/>
    </font>
    <font>
      <b/>
      <i/>
      <sz val="12"/>
      <name val="Arial"/>
      <family val="2"/>
    </font>
    <font>
      <b/>
      <sz val="12"/>
      <color rgb="FF333333"/>
      <name val="Tahoma"/>
      <family val="2"/>
    </font>
    <font>
      <b/>
      <sz val="10"/>
      <color rgb="FF333333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EFEFE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2" fillId="0" borderId="0"/>
  </cellStyleXfs>
  <cellXfs count="138">
    <xf numFmtId="0" fontId="0" fillId="0" borderId="0" xfId="0"/>
    <xf numFmtId="0" fontId="0" fillId="0" borderId="0" xfId="0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0" xfId="0" applyNumberFormat="1" applyBorder="1"/>
    <xf numFmtId="0" fontId="7" fillId="0" borderId="0" xfId="4" applyFont="1" applyBorder="1" applyAlignment="1">
      <alignment horizontal="right"/>
    </xf>
    <xf numFmtId="0" fontId="1" fillId="0" borderId="0" xfId="4" applyBorder="1"/>
    <xf numFmtId="0" fontId="3" fillId="0" borderId="0" xfId="4" applyFont="1" applyBorder="1"/>
    <xf numFmtId="0" fontId="1" fillId="0" borderId="5" xfId="4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14" fontId="8" fillId="0" borderId="7" xfId="0" applyNumberFormat="1" applyFont="1" applyBorder="1" applyAlignment="1">
      <alignment horizontal="left"/>
    </xf>
    <xf numFmtId="0" fontId="16" fillId="2" borderId="0" xfId="0" applyFont="1" applyFill="1" applyBorder="1"/>
    <xf numFmtId="0" fontId="16" fillId="2" borderId="7" xfId="0" applyFont="1" applyFill="1" applyBorder="1"/>
    <xf numFmtId="0" fontId="16" fillId="2" borderId="0" xfId="0" applyFont="1" applyFill="1" applyBorder="1" applyAlignment="1">
      <alignment horizontal="center"/>
    </xf>
    <xf numFmtId="14" fontId="16" fillId="2" borderId="7" xfId="0" applyNumberFormat="1" applyFont="1" applyFill="1" applyBorder="1"/>
    <xf numFmtId="0" fontId="16" fillId="2" borderId="0" xfId="0" applyNumberFormat="1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2" xfId="0" applyFont="1" applyFill="1" applyBorder="1"/>
    <xf numFmtId="3" fontId="0" fillId="0" borderId="0" xfId="0" applyNumberFormat="1"/>
    <xf numFmtId="0" fontId="0" fillId="0" borderId="0" xfId="0"/>
    <xf numFmtId="3" fontId="0" fillId="0" borderId="10" xfId="0" applyNumberFormat="1" applyBorder="1"/>
    <xf numFmtId="0" fontId="18" fillId="2" borderId="7" xfId="0" applyFont="1" applyFill="1" applyBorder="1"/>
    <xf numFmtId="0" fontId="19" fillId="0" borderId="0" xfId="0" applyFont="1"/>
    <xf numFmtId="0" fontId="20" fillId="0" borderId="0" xfId="0" applyFont="1"/>
    <xf numFmtId="0" fontId="17" fillId="3" borderId="12" xfId="0" applyFont="1" applyFill="1" applyBorder="1" applyAlignment="1">
      <alignment horizontal="left" vertical="top" wrapText="1"/>
    </xf>
    <xf numFmtId="0" fontId="6" fillId="0" borderId="0" xfId="0" applyFont="1" applyBorder="1"/>
    <xf numFmtId="0" fontId="14" fillId="0" borderId="0" xfId="0" applyFont="1" applyAlignment="1">
      <alignment horizontal="center"/>
    </xf>
    <xf numFmtId="0" fontId="21" fillId="0" borderId="0" xfId="0" applyFont="1"/>
    <xf numFmtId="3" fontId="23" fillId="0" borderId="0" xfId="0" applyNumberFormat="1" applyFont="1" applyBorder="1" applyAlignment="1">
      <alignment horizontal="center" vertical="center"/>
    </xf>
    <xf numFmtId="0" fontId="24" fillId="0" borderId="0" xfId="4" applyFont="1" applyFill="1" applyBorder="1" applyAlignment="1">
      <alignment horizontal="left" vertical="center"/>
    </xf>
    <xf numFmtId="3" fontId="25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3" fontId="25" fillId="4" borderId="2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8" fillId="5" borderId="0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25" fillId="5" borderId="20" xfId="0" applyNumberFormat="1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8" fillId="5" borderId="0" xfId="0" applyFont="1" applyFill="1" applyBorder="1" applyAlignment="1">
      <alignment horizontal="left" vertical="center"/>
    </xf>
    <xf numFmtId="3" fontId="25" fillId="4" borderId="0" xfId="0" applyNumberFormat="1" applyFont="1" applyFill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23" fillId="6" borderId="0" xfId="0" applyFont="1" applyFill="1" applyBorder="1" applyAlignment="1">
      <alignment horizontal="left" vertical="center"/>
    </xf>
    <xf numFmtId="3" fontId="25" fillId="6" borderId="11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3" fontId="25" fillId="0" borderId="0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2" fillId="0" borderId="0" xfId="0" applyFont="1" applyBorder="1" applyAlignment="1"/>
    <xf numFmtId="0" fontId="2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3"/>
    </xf>
    <xf numFmtId="0" fontId="3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3" fontId="25" fillId="5" borderId="11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 applyProtection="1">
      <alignment wrapText="1"/>
    </xf>
    <xf numFmtId="0" fontId="35" fillId="0" borderId="0" xfId="0" applyNumberFormat="1" applyFont="1" applyFill="1" applyBorder="1" applyAlignment="1" applyProtection="1">
      <alignment horizontal="left" indent="2"/>
    </xf>
    <xf numFmtId="0" fontId="35" fillId="0" borderId="0" xfId="0" applyNumberFormat="1" applyFont="1" applyFill="1" applyBorder="1" applyAlignment="1" applyProtection="1">
      <alignment horizontal="left" wrapText="1" indent="2"/>
    </xf>
    <xf numFmtId="0" fontId="34" fillId="0" borderId="0" xfId="4" applyFont="1" applyFill="1" applyAlignment="1">
      <alignment vertical="top" wrapText="1"/>
    </xf>
    <xf numFmtId="0" fontId="35" fillId="0" borderId="0" xfId="0" applyNumberFormat="1" applyFont="1" applyFill="1" applyBorder="1" applyAlignment="1" applyProtection="1">
      <alignment horizontal="left" wrapText="1"/>
    </xf>
    <xf numFmtId="0" fontId="34" fillId="0" borderId="0" xfId="0" applyNumberFormat="1" applyFont="1" applyFill="1" applyBorder="1" applyAlignment="1" applyProtection="1">
      <alignment horizontal="left" wrapText="1"/>
    </xf>
    <xf numFmtId="0" fontId="35" fillId="0" borderId="0" xfId="0" applyNumberFormat="1" applyFont="1" applyFill="1" applyBorder="1" applyAlignment="1" applyProtection="1">
      <alignment wrapText="1"/>
    </xf>
    <xf numFmtId="0" fontId="2" fillId="0" borderId="0" xfId="0" applyFont="1"/>
    <xf numFmtId="3" fontId="2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31" fillId="0" borderId="0" xfId="0" applyNumberFormat="1" applyFont="1" applyBorder="1" applyAlignment="1">
      <alignment vertical="center"/>
    </xf>
    <xf numFmtId="3" fontId="31" fillId="5" borderId="0" xfId="0" applyNumberFormat="1" applyFont="1" applyFill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3" fontId="33" fillId="0" borderId="0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horizontal="left" vertical="center"/>
    </xf>
    <xf numFmtId="1" fontId="2" fillId="0" borderId="0" xfId="0" applyNumberFormat="1" applyFont="1"/>
    <xf numFmtId="4" fontId="2" fillId="0" borderId="0" xfId="0" applyNumberFormat="1" applyFont="1"/>
    <xf numFmtId="0" fontId="2" fillId="0" borderId="13" xfId="0" applyFont="1" applyBorder="1"/>
    <xf numFmtId="0" fontId="2" fillId="0" borderId="14" xfId="0" applyFont="1" applyBorder="1"/>
    <xf numFmtId="1" fontId="2" fillId="0" borderId="14" xfId="0" applyNumberFormat="1" applyFont="1" applyBorder="1"/>
    <xf numFmtId="4" fontId="2" fillId="0" borderId="14" xfId="0" applyNumberFormat="1" applyFont="1" applyBorder="1"/>
    <xf numFmtId="4" fontId="2" fillId="0" borderId="15" xfId="0" applyNumberFormat="1" applyFont="1" applyBorder="1"/>
    <xf numFmtId="0" fontId="2" fillId="0" borderId="16" xfId="0" applyFont="1" applyBorder="1"/>
    <xf numFmtId="1" fontId="2" fillId="0" borderId="0" xfId="0" applyNumberFormat="1" applyFont="1" applyBorder="1"/>
    <xf numFmtId="4" fontId="2" fillId="0" borderId="0" xfId="0" applyNumberFormat="1" applyFont="1" applyBorder="1"/>
    <xf numFmtId="4" fontId="2" fillId="0" borderId="17" xfId="0" applyNumberFormat="1" applyFont="1" applyBorder="1"/>
    <xf numFmtId="0" fontId="15" fillId="0" borderId="0" xfId="0" applyFont="1" applyBorder="1"/>
    <xf numFmtId="0" fontId="7" fillId="0" borderId="0" xfId="0" applyFont="1" applyBorder="1"/>
    <xf numFmtId="0" fontId="2" fillId="0" borderId="0" xfId="0" applyFont="1" applyFill="1" applyBorder="1"/>
    <xf numFmtId="0" fontId="6" fillId="0" borderId="0" xfId="0" applyFont="1" applyFill="1" applyBorder="1"/>
    <xf numFmtId="0" fontId="6" fillId="0" borderId="0" xfId="0" applyFont="1" applyAlignment="1">
      <alignment horizontal="center"/>
    </xf>
    <xf numFmtId="0" fontId="12" fillId="0" borderId="0" xfId="0" applyFont="1" applyFill="1" applyBorder="1"/>
    <xf numFmtId="4" fontId="6" fillId="0" borderId="0" xfId="0" applyNumberFormat="1" applyFont="1" applyBorder="1"/>
    <xf numFmtId="4" fontId="6" fillId="0" borderId="17" xfId="0" applyNumberFormat="1" applyFont="1" applyBorder="1" applyAlignment="1">
      <alignment horizontal="center"/>
    </xf>
    <xf numFmtId="0" fontId="37" fillId="0" borderId="0" xfId="0" applyFont="1" applyBorder="1"/>
    <xf numFmtId="4" fontId="15" fillId="0" borderId="0" xfId="0" applyNumberFormat="1" applyFont="1" applyBorder="1"/>
    <xf numFmtId="0" fontId="2" fillId="0" borderId="18" xfId="0" applyFont="1" applyBorder="1"/>
    <xf numFmtId="0" fontId="2" fillId="0" borderId="21" xfId="0" applyFont="1" applyBorder="1"/>
    <xf numFmtId="1" fontId="2" fillId="0" borderId="21" xfId="0" applyNumberFormat="1" applyFont="1" applyBorder="1"/>
    <xf numFmtId="4" fontId="2" fillId="0" borderId="21" xfId="0" applyNumberFormat="1" applyFont="1" applyBorder="1"/>
    <xf numFmtId="4" fontId="2" fillId="0" borderId="19" xfId="0" applyNumberFormat="1" applyFont="1" applyBorder="1"/>
    <xf numFmtId="3" fontId="6" fillId="0" borderId="0" xfId="0" applyNumberFormat="1" applyFont="1"/>
    <xf numFmtId="3" fontId="14" fillId="0" borderId="10" xfId="0" applyNumberFormat="1" applyFont="1" applyBorder="1"/>
    <xf numFmtId="0" fontId="8" fillId="0" borderId="7" xfId="0" applyFont="1" applyBorder="1" applyAlignment="1">
      <alignment horizontal="center"/>
    </xf>
    <xf numFmtId="46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1" fontId="8" fillId="0" borderId="0" xfId="0" applyNumberFormat="1" applyFon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6" fillId="2" borderId="7" xfId="0" applyFont="1" applyFill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Border="1" applyAlignment="1"/>
  </cellXfs>
  <cellStyles count="6">
    <cellStyle name="Comma 2" xfId="3"/>
    <cellStyle name="Comma 7" xfId="2"/>
    <cellStyle name="Normal" xfId="0" builtinId="0"/>
    <cellStyle name="Normal 2" xfId="1"/>
    <cellStyle name="Normal 3" xfId="4"/>
    <cellStyle name="Normal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3057525</xdr:colOff>
      <xdr:row>41</xdr:row>
      <xdr:rowOff>238125</xdr:rowOff>
    </xdr:from>
    <xdr:to>
      <xdr:col>1</xdr:col>
      <xdr:colOff>3057525</xdr:colOff>
      <xdr:row>47</xdr:row>
      <xdr:rowOff>38100</xdr:rowOff>
    </xdr:to>
    <xdr:pic>
      <xdr:nvPicPr>
        <xdr:cNvPr id="3" name="Picture 2" descr="C:\Users\perdorues\AppData\Local\Microsoft\Windows\Temporary Internet Files\Content.Word\kl 001 (1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6657975"/>
          <a:ext cx="10763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P56"/>
  <sheetViews>
    <sheetView workbookViewId="0">
      <selection activeCell="F62" sqref="F62"/>
    </sheetView>
  </sheetViews>
  <sheetFormatPr defaultColWidth="9.140625" defaultRowHeight="12.75" x14ac:dyDescent="0.2"/>
  <cols>
    <col min="1" max="1" width="4" style="5" customWidth="1"/>
    <col min="2" max="3" width="9.140625" style="5"/>
    <col min="4" max="4" width="9.28515625" style="5" customWidth="1"/>
    <col min="5" max="5" width="11.42578125" style="5" customWidth="1"/>
    <col min="6" max="6" width="12.85546875" style="5" customWidth="1"/>
    <col min="7" max="7" width="5.42578125" style="5" customWidth="1"/>
    <col min="8" max="8" width="9.85546875" style="5" bestFit="1" customWidth="1"/>
    <col min="9" max="9" width="9.140625" style="5"/>
    <col min="10" max="10" width="3.140625" style="5" customWidth="1"/>
    <col min="11" max="11" width="9.140625" style="5"/>
    <col min="12" max="12" width="1.85546875" style="5" customWidth="1"/>
    <col min="13" max="16384" width="9.140625" style="5"/>
  </cols>
  <sheetData>
    <row r="1" spans="2:16" ht="6.75" customHeight="1" x14ac:dyDescent="0.2"/>
    <row r="2" spans="2:16" x14ac:dyDescent="0.2">
      <c r="B2" s="7"/>
      <c r="C2" s="8"/>
      <c r="D2" s="8"/>
      <c r="E2" s="8"/>
      <c r="F2" s="8"/>
      <c r="G2" s="8"/>
      <c r="H2" s="8"/>
      <c r="I2" s="8"/>
      <c r="J2" s="8"/>
      <c r="K2" s="9"/>
    </row>
    <row r="3" spans="2:16" s="14" customFormat="1" ht="18" customHeight="1" x14ac:dyDescent="0.25">
      <c r="B3" s="10"/>
      <c r="C3" s="11" t="s">
        <v>15</v>
      </c>
      <c r="D3" s="11"/>
      <c r="E3" s="11"/>
      <c r="F3" s="129" t="s">
        <v>24</v>
      </c>
      <c r="G3" s="129"/>
      <c r="H3" s="129"/>
      <c r="I3" s="26"/>
      <c r="J3" s="25"/>
      <c r="K3" s="28"/>
    </row>
    <row r="4" spans="2:16" s="14" customFormat="1" ht="25.5" customHeight="1" x14ac:dyDescent="0.2">
      <c r="B4" s="10"/>
      <c r="C4" s="11" t="s">
        <v>6</v>
      </c>
      <c r="D4" s="11"/>
      <c r="E4" s="11"/>
      <c r="F4" s="130" t="s">
        <v>27</v>
      </c>
      <c r="G4" s="130"/>
      <c r="H4" s="130"/>
      <c r="I4" s="32"/>
      <c r="J4" s="32"/>
      <c r="K4" s="13"/>
    </row>
    <row r="5" spans="2:16" s="14" customFormat="1" ht="14.1" customHeight="1" x14ac:dyDescent="0.2">
      <c r="B5" s="10"/>
      <c r="C5" s="11" t="s">
        <v>2</v>
      </c>
      <c r="D5" s="11"/>
      <c r="E5" s="11"/>
      <c r="F5" s="44" t="s">
        <v>26</v>
      </c>
      <c r="G5" s="33"/>
      <c r="H5" s="33"/>
      <c r="I5" s="32"/>
      <c r="J5" s="32"/>
      <c r="K5" s="29"/>
    </row>
    <row r="6" spans="2:16" s="14" customFormat="1" ht="14.1" customHeight="1" thickBot="1" x14ac:dyDescent="0.25">
      <c r="B6" s="10"/>
      <c r="C6" s="11"/>
      <c r="D6" s="11"/>
      <c r="E6" s="11"/>
      <c r="F6" s="32"/>
      <c r="G6" s="32"/>
      <c r="H6" s="37" t="s">
        <v>23</v>
      </c>
      <c r="I6" s="34"/>
      <c r="J6" s="32"/>
      <c r="K6" s="29"/>
      <c r="P6" s="45"/>
    </row>
    <row r="7" spans="2:16" s="14" customFormat="1" ht="14.1" customHeight="1" x14ac:dyDescent="0.2">
      <c r="B7" s="10"/>
      <c r="C7" s="11" t="s">
        <v>0</v>
      </c>
      <c r="D7" s="11"/>
      <c r="E7" s="11"/>
      <c r="F7" s="35" t="s">
        <v>28</v>
      </c>
      <c r="G7" s="36"/>
      <c r="H7" s="32"/>
      <c r="I7" s="32"/>
      <c r="J7" s="32"/>
      <c r="K7" s="29"/>
    </row>
    <row r="8" spans="2:16" s="14" customFormat="1" ht="14.1" customHeight="1" x14ac:dyDescent="0.2">
      <c r="B8" s="10"/>
      <c r="C8" s="11" t="s">
        <v>1</v>
      </c>
      <c r="D8" s="11"/>
      <c r="E8" s="11"/>
      <c r="F8" s="37" t="s">
        <v>29</v>
      </c>
      <c r="G8" s="34"/>
      <c r="H8" s="32"/>
      <c r="I8" s="32"/>
      <c r="J8" s="32"/>
      <c r="K8" s="13"/>
    </row>
    <row r="9" spans="2:16" s="14" customFormat="1" ht="12" customHeight="1" x14ac:dyDescent="0.2">
      <c r="B9" s="10"/>
      <c r="C9" s="11"/>
      <c r="D9" s="11"/>
      <c r="E9" s="11"/>
      <c r="F9" s="32"/>
      <c r="G9" s="32"/>
      <c r="H9" s="32"/>
      <c r="I9" s="32"/>
      <c r="J9" s="32"/>
      <c r="K9" s="13"/>
    </row>
    <row r="10" spans="2:16" s="14" customFormat="1" ht="15" customHeight="1" x14ac:dyDescent="0.2">
      <c r="B10" s="10"/>
      <c r="C10" s="11" t="s">
        <v>4</v>
      </c>
      <c r="D10" s="11"/>
      <c r="E10" s="11"/>
      <c r="F10" s="43" t="s">
        <v>25</v>
      </c>
      <c r="G10" s="42"/>
      <c r="H10" s="42"/>
      <c r="I10" s="33"/>
      <c r="J10" s="32"/>
      <c r="K10" s="13"/>
    </row>
    <row r="11" spans="2:16" s="14" customFormat="1" ht="19.5" customHeight="1" x14ac:dyDescent="0.2">
      <c r="B11" s="10"/>
      <c r="C11" s="11"/>
      <c r="D11" s="11"/>
      <c r="E11" s="11"/>
      <c r="F11" s="38"/>
      <c r="G11" s="38"/>
      <c r="H11" s="38"/>
      <c r="I11" s="38"/>
      <c r="J11" s="32"/>
      <c r="K11" s="13"/>
    </row>
    <row r="12" spans="2:16" s="14" customFormat="1" ht="14.1" customHeight="1" x14ac:dyDescent="0.2">
      <c r="B12" s="10"/>
      <c r="C12" s="11"/>
      <c r="D12" s="11"/>
      <c r="E12" s="11"/>
      <c r="F12" s="32"/>
      <c r="G12" s="32"/>
      <c r="H12" s="32"/>
      <c r="I12" s="32"/>
      <c r="J12" s="32"/>
      <c r="K12" s="13"/>
    </row>
    <row r="13" spans="2:16" ht="15" x14ac:dyDescent="0.25">
      <c r="B13" s="2"/>
      <c r="C13" s="3"/>
      <c r="D13" s="3"/>
      <c r="E13" s="3"/>
      <c r="F13" s="26"/>
      <c r="G13" s="26"/>
      <c r="H13" s="26"/>
      <c r="I13" s="26"/>
      <c r="J13" s="3"/>
      <c r="K13" s="4"/>
    </row>
    <row r="14" spans="2:16" ht="15" x14ac:dyDescent="0.25">
      <c r="B14" s="2"/>
      <c r="C14" s="3"/>
      <c r="D14" s="3"/>
      <c r="E14" s="3"/>
      <c r="F14" s="26"/>
      <c r="G14" s="26"/>
      <c r="H14" s="26"/>
      <c r="I14" s="26"/>
      <c r="J14" s="3"/>
      <c r="K14" s="4"/>
    </row>
    <row r="15" spans="2:16" ht="15.75" x14ac:dyDescent="0.25">
      <c r="B15" s="2"/>
      <c r="C15" s="3"/>
      <c r="D15" s="3"/>
      <c r="E15" s="3"/>
      <c r="F15" s="27"/>
      <c r="G15" s="26"/>
      <c r="H15" s="26"/>
      <c r="I15" s="26"/>
      <c r="J15" s="3"/>
      <c r="K15" s="4"/>
    </row>
    <row r="16" spans="2:16" ht="15.75" x14ac:dyDescent="0.25">
      <c r="B16" s="2"/>
      <c r="C16" s="3"/>
      <c r="D16" s="3"/>
      <c r="E16" s="3"/>
      <c r="F16" s="27"/>
      <c r="G16" s="26"/>
      <c r="H16" s="26"/>
      <c r="I16" s="26"/>
      <c r="J16" s="3"/>
      <c r="K16" s="4"/>
    </row>
    <row r="17" spans="2:11" x14ac:dyDescent="0.2">
      <c r="B17" s="2"/>
      <c r="C17" s="3"/>
      <c r="D17" s="3"/>
      <c r="E17" s="3"/>
      <c r="F17" s="3"/>
      <c r="G17" s="3"/>
      <c r="H17" s="3"/>
      <c r="I17" s="3"/>
      <c r="J17" s="3"/>
      <c r="K17" s="4"/>
    </row>
    <row r="18" spans="2:11" x14ac:dyDescent="0.2">
      <c r="B18" s="2"/>
      <c r="C18" s="3"/>
      <c r="D18" s="3"/>
      <c r="E18" s="3"/>
      <c r="F18" s="3"/>
      <c r="G18" s="3"/>
      <c r="H18" s="3"/>
      <c r="I18" s="3"/>
      <c r="J18" s="3"/>
      <c r="K18" s="4"/>
    </row>
    <row r="19" spans="2:11" x14ac:dyDescent="0.2">
      <c r="B19" s="2"/>
      <c r="C19" s="3"/>
      <c r="D19" s="3"/>
      <c r="E19" s="3"/>
      <c r="F19" s="3"/>
      <c r="G19" s="3"/>
      <c r="H19" s="3"/>
      <c r="I19" s="3"/>
      <c r="J19" s="3"/>
      <c r="K19" s="4"/>
    </row>
    <row r="20" spans="2:11" x14ac:dyDescent="0.2">
      <c r="B20" s="2"/>
      <c r="C20" s="3"/>
      <c r="D20" s="3"/>
      <c r="E20" s="3"/>
      <c r="F20" s="3"/>
      <c r="G20" s="3"/>
      <c r="H20" s="3"/>
      <c r="I20" s="3"/>
      <c r="J20" s="3"/>
      <c r="K20" s="4"/>
    </row>
    <row r="21" spans="2:11" x14ac:dyDescent="0.2">
      <c r="B21" s="2"/>
      <c r="D21" s="3"/>
      <c r="E21" s="3"/>
      <c r="F21" s="3"/>
      <c r="G21" s="3"/>
      <c r="H21" s="3"/>
      <c r="I21" s="3"/>
      <c r="J21" s="3"/>
      <c r="K21" s="4"/>
    </row>
    <row r="22" spans="2:11" x14ac:dyDescent="0.2">
      <c r="B22" s="2"/>
      <c r="C22" s="3"/>
      <c r="D22" s="3"/>
      <c r="E22" s="3"/>
      <c r="F22" s="3"/>
      <c r="G22" s="3"/>
      <c r="H22" s="3"/>
      <c r="I22" s="3"/>
      <c r="J22" s="3"/>
      <c r="K22" s="4"/>
    </row>
    <row r="23" spans="2:11" x14ac:dyDescent="0.2">
      <c r="B23" s="2"/>
      <c r="C23" s="3"/>
      <c r="D23" s="3"/>
      <c r="E23" s="3"/>
      <c r="F23" s="3"/>
      <c r="G23" s="3"/>
      <c r="H23" s="3"/>
      <c r="I23" s="3"/>
      <c r="J23" s="3"/>
      <c r="K23" s="4"/>
    </row>
    <row r="24" spans="2:11" x14ac:dyDescent="0.2">
      <c r="B24" s="2"/>
      <c r="C24" s="3"/>
      <c r="D24" s="3"/>
      <c r="E24" s="3"/>
      <c r="F24" s="3"/>
      <c r="G24" s="3"/>
      <c r="H24" s="3"/>
      <c r="I24" s="3"/>
      <c r="J24" s="3"/>
      <c r="K24" s="4"/>
    </row>
    <row r="25" spans="2:11" ht="33.75" x14ac:dyDescent="0.5">
      <c r="B25" s="131" t="s">
        <v>3</v>
      </c>
      <c r="C25" s="132"/>
      <c r="D25" s="132"/>
      <c r="E25" s="132"/>
      <c r="F25" s="132"/>
      <c r="G25" s="132"/>
      <c r="H25" s="132"/>
      <c r="I25" s="132"/>
      <c r="J25" s="132"/>
      <c r="K25" s="133"/>
    </row>
    <row r="26" spans="2:11" x14ac:dyDescent="0.2">
      <c r="B26" s="2"/>
      <c r="C26" s="126" t="s">
        <v>17</v>
      </c>
      <c r="D26" s="126"/>
      <c r="E26" s="126"/>
      <c r="F26" s="126"/>
      <c r="G26" s="126"/>
      <c r="H26" s="126"/>
      <c r="I26" s="126"/>
      <c r="J26" s="126"/>
      <c r="K26" s="4"/>
    </row>
    <row r="27" spans="2:11" x14ac:dyDescent="0.2">
      <c r="B27" s="2"/>
      <c r="C27" s="126" t="s">
        <v>5</v>
      </c>
      <c r="D27" s="126"/>
      <c r="E27" s="126"/>
      <c r="F27" s="126"/>
      <c r="G27" s="126"/>
      <c r="H27" s="126"/>
      <c r="I27" s="126"/>
      <c r="J27" s="126"/>
      <c r="K27" s="4"/>
    </row>
    <row r="28" spans="2:11" x14ac:dyDescent="0.2">
      <c r="B28" s="2"/>
      <c r="C28" s="3"/>
      <c r="D28" s="3"/>
      <c r="E28" s="3"/>
      <c r="F28" s="3"/>
      <c r="G28" s="3"/>
      <c r="H28" s="3"/>
      <c r="I28" s="3"/>
      <c r="J28" s="3"/>
      <c r="K28" s="4"/>
    </row>
    <row r="29" spans="2:11" x14ac:dyDescent="0.2">
      <c r="B29" s="2"/>
      <c r="C29" s="3"/>
      <c r="D29" s="3"/>
      <c r="E29" s="3"/>
      <c r="F29" s="3"/>
      <c r="G29" s="3"/>
      <c r="H29" s="3"/>
      <c r="I29" s="3"/>
      <c r="J29" s="3"/>
      <c r="K29" s="4"/>
    </row>
    <row r="30" spans="2:11" ht="33.75" x14ac:dyDescent="0.5">
      <c r="B30" s="2"/>
      <c r="C30" s="3"/>
      <c r="D30" s="3"/>
      <c r="E30" s="3"/>
      <c r="F30" s="16" t="s">
        <v>146</v>
      </c>
      <c r="G30" s="3"/>
      <c r="H30" s="3"/>
      <c r="I30" s="3"/>
      <c r="J30" s="3"/>
      <c r="K30" s="4"/>
    </row>
    <row r="31" spans="2:11" x14ac:dyDescent="0.2">
      <c r="B31" s="2"/>
      <c r="C31" s="3"/>
      <c r="D31" s="3"/>
      <c r="E31" s="3"/>
      <c r="F31" s="3"/>
      <c r="G31" s="3"/>
      <c r="H31" s="3"/>
      <c r="I31" s="3"/>
      <c r="J31" s="3"/>
      <c r="K31" s="4"/>
    </row>
    <row r="32" spans="2:11" x14ac:dyDescent="0.2">
      <c r="B32" s="2"/>
      <c r="C32" s="3"/>
      <c r="D32" s="3"/>
      <c r="E32" s="3"/>
      <c r="F32" s="3"/>
      <c r="G32" s="3"/>
      <c r="H32" s="3"/>
      <c r="I32" s="3"/>
      <c r="J32" s="3"/>
      <c r="K32" s="4"/>
    </row>
    <row r="33" spans="2:11" x14ac:dyDescent="0.2">
      <c r="B33" s="2"/>
      <c r="C33" s="3"/>
      <c r="D33" s="3"/>
      <c r="E33" s="3"/>
      <c r="F33" s="3"/>
      <c r="G33" s="3"/>
      <c r="H33" s="3"/>
      <c r="I33" s="3"/>
      <c r="J33" s="3"/>
      <c r="K33" s="4"/>
    </row>
    <row r="34" spans="2:11" x14ac:dyDescent="0.2">
      <c r="B34" s="2"/>
      <c r="C34" s="3"/>
      <c r="D34" s="3"/>
      <c r="E34" s="3"/>
      <c r="F34" s="3"/>
      <c r="G34" s="3"/>
      <c r="H34" s="3"/>
      <c r="I34" s="3"/>
      <c r="J34" s="3"/>
      <c r="K34" s="4"/>
    </row>
    <row r="35" spans="2:11" x14ac:dyDescent="0.2">
      <c r="B35" s="2"/>
      <c r="C35" s="3"/>
      <c r="D35" s="3"/>
      <c r="E35" s="3"/>
      <c r="F35" s="3"/>
      <c r="G35" s="3"/>
      <c r="H35" s="3"/>
      <c r="I35" s="3"/>
      <c r="J35" s="3"/>
      <c r="K35" s="4"/>
    </row>
    <row r="36" spans="2:11" x14ac:dyDescent="0.2">
      <c r="B36" s="2"/>
      <c r="C36" s="3"/>
      <c r="D36" s="3"/>
      <c r="E36" s="3"/>
      <c r="F36" s="3"/>
      <c r="G36" s="3"/>
      <c r="H36" s="3"/>
      <c r="I36" s="3"/>
      <c r="J36" s="3"/>
      <c r="K36" s="4"/>
    </row>
    <row r="37" spans="2:11" x14ac:dyDescent="0.2">
      <c r="B37" s="2"/>
      <c r="C37" s="3"/>
      <c r="D37" s="3"/>
      <c r="E37" s="3"/>
      <c r="F37" s="3"/>
      <c r="G37" s="3"/>
      <c r="H37" s="3"/>
      <c r="I37" s="3"/>
      <c r="J37" s="3"/>
      <c r="K37" s="4"/>
    </row>
    <row r="38" spans="2:11" x14ac:dyDescent="0.2">
      <c r="B38" s="2"/>
      <c r="C38" s="3"/>
      <c r="D38" s="3"/>
      <c r="E38" s="3"/>
      <c r="F38" s="3"/>
      <c r="G38" s="3"/>
      <c r="H38" s="3"/>
      <c r="I38" s="3"/>
      <c r="J38" s="3"/>
      <c r="K38" s="4"/>
    </row>
    <row r="39" spans="2:11" x14ac:dyDescent="0.2">
      <c r="B39" s="2"/>
      <c r="C39" s="3"/>
      <c r="D39" s="3"/>
      <c r="E39" s="3"/>
      <c r="F39" s="3"/>
      <c r="G39" s="3"/>
      <c r="H39" s="3"/>
      <c r="I39" s="3"/>
      <c r="J39" s="3"/>
      <c r="K39" s="4"/>
    </row>
    <row r="40" spans="2:11" x14ac:dyDescent="0.2">
      <c r="B40" s="2"/>
      <c r="C40" s="3"/>
      <c r="D40" s="3"/>
      <c r="E40" s="3"/>
      <c r="F40" s="3"/>
      <c r="G40" s="3"/>
      <c r="H40" s="3"/>
      <c r="I40" s="3"/>
      <c r="J40" s="3"/>
      <c r="K40" s="4"/>
    </row>
    <row r="41" spans="2:11" x14ac:dyDescent="0.2">
      <c r="B41" s="2"/>
      <c r="C41" s="3"/>
      <c r="D41" s="3"/>
      <c r="E41" s="3"/>
      <c r="F41" s="3"/>
      <c r="G41" s="3"/>
      <c r="H41" s="3"/>
      <c r="I41" s="3"/>
      <c r="J41" s="3"/>
      <c r="K41" s="4"/>
    </row>
    <row r="42" spans="2:11" x14ac:dyDescent="0.2">
      <c r="B42" s="2"/>
      <c r="C42" s="3"/>
      <c r="D42" s="3"/>
      <c r="E42" s="3"/>
      <c r="F42" s="3"/>
      <c r="G42" s="3"/>
      <c r="H42" s="3"/>
      <c r="I42" s="3"/>
      <c r="J42" s="3"/>
      <c r="K42" s="4"/>
    </row>
    <row r="43" spans="2:11" ht="9" customHeight="1" x14ac:dyDescent="0.2">
      <c r="B43" s="2"/>
      <c r="C43" s="3"/>
      <c r="D43" s="3"/>
      <c r="E43" s="3"/>
      <c r="F43" s="3"/>
      <c r="G43" s="3"/>
      <c r="H43" s="3"/>
      <c r="I43" s="3"/>
      <c r="J43" s="3"/>
      <c r="K43" s="4"/>
    </row>
    <row r="44" spans="2:11" x14ac:dyDescent="0.2">
      <c r="B44" s="2"/>
      <c r="C44" s="3"/>
      <c r="D44" s="3"/>
      <c r="E44" s="3"/>
      <c r="F44" s="3"/>
      <c r="G44" s="3"/>
      <c r="H44" s="3"/>
      <c r="I44" s="3"/>
      <c r="J44" s="3"/>
      <c r="K44" s="4"/>
    </row>
    <row r="45" spans="2:11" x14ac:dyDescent="0.2">
      <c r="B45" s="2"/>
      <c r="C45" s="3"/>
      <c r="D45" s="3"/>
      <c r="E45" s="3"/>
      <c r="F45" s="3"/>
      <c r="G45" s="3"/>
      <c r="H45" s="3"/>
      <c r="I45" s="3"/>
      <c r="J45" s="3"/>
      <c r="K45" s="4"/>
    </row>
    <row r="46" spans="2:11" s="14" customFormat="1" ht="12.95" customHeight="1" x14ac:dyDescent="0.2">
      <c r="B46" s="10"/>
      <c r="C46" s="11" t="s">
        <v>12</v>
      </c>
      <c r="D46" s="11"/>
      <c r="E46" s="11"/>
      <c r="F46" s="11"/>
      <c r="G46" s="11"/>
      <c r="H46" s="124" t="s">
        <v>20</v>
      </c>
      <c r="I46" s="124"/>
      <c r="J46" s="11"/>
      <c r="K46" s="13"/>
    </row>
    <row r="47" spans="2:11" s="14" customFormat="1" ht="12.95" customHeight="1" x14ac:dyDescent="0.2">
      <c r="B47" s="10"/>
      <c r="C47" s="11" t="s">
        <v>13</v>
      </c>
      <c r="D47" s="11"/>
      <c r="E47" s="11"/>
      <c r="F47" s="11"/>
      <c r="G47" s="11"/>
      <c r="H47" s="127" t="s">
        <v>22</v>
      </c>
      <c r="I47" s="127"/>
      <c r="J47" s="11"/>
      <c r="K47" s="13"/>
    </row>
    <row r="48" spans="2:11" s="14" customFormat="1" ht="12.95" customHeight="1" x14ac:dyDescent="0.2">
      <c r="B48" s="10"/>
      <c r="C48" s="11" t="s">
        <v>7</v>
      </c>
      <c r="D48" s="11"/>
      <c r="E48" s="11"/>
      <c r="F48" s="11"/>
      <c r="G48" s="11"/>
      <c r="H48" s="127" t="s">
        <v>18</v>
      </c>
      <c r="I48" s="127"/>
      <c r="J48" s="11"/>
      <c r="K48" s="13"/>
    </row>
    <row r="49" spans="2:11" s="14" customFormat="1" ht="12.95" customHeight="1" x14ac:dyDescent="0.2">
      <c r="B49" s="10"/>
      <c r="C49" s="11" t="s">
        <v>8</v>
      </c>
      <c r="D49" s="11"/>
      <c r="E49" s="11"/>
      <c r="F49" s="11"/>
      <c r="G49" s="11"/>
      <c r="H49" s="127" t="s">
        <v>21</v>
      </c>
      <c r="I49" s="127"/>
      <c r="J49" s="11"/>
      <c r="K49" s="13"/>
    </row>
    <row r="50" spans="2:11" x14ac:dyDescent="0.2">
      <c r="B50" s="2"/>
      <c r="C50" s="3"/>
      <c r="D50" s="3"/>
      <c r="E50" s="3"/>
      <c r="F50" s="3"/>
      <c r="G50" s="3"/>
      <c r="H50" s="3"/>
      <c r="I50" s="3"/>
      <c r="J50" s="3"/>
      <c r="K50" s="4"/>
    </row>
    <row r="51" spans="2:11" s="20" customFormat="1" ht="12.95" customHeight="1" x14ac:dyDescent="0.2">
      <c r="B51" s="17"/>
      <c r="C51" s="11" t="s">
        <v>14</v>
      </c>
      <c r="D51" s="11"/>
      <c r="E51" s="11"/>
      <c r="F51" s="11"/>
      <c r="G51" s="15" t="s">
        <v>9</v>
      </c>
      <c r="H51" s="128" t="s">
        <v>145</v>
      </c>
      <c r="I51" s="126"/>
      <c r="J51" s="18"/>
      <c r="K51" s="19"/>
    </row>
    <row r="52" spans="2:11" s="20" customFormat="1" ht="12.95" customHeight="1" x14ac:dyDescent="0.2">
      <c r="B52" s="17"/>
      <c r="C52" s="11"/>
      <c r="D52" s="11"/>
      <c r="E52" s="11"/>
      <c r="F52" s="11"/>
      <c r="G52" s="15" t="s">
        <v>10</v>
      </c>
      <c r="H52" s="125" t="s">
        <v>126</v>
      </c>
      <c r="I52" s="126"/>
      <c r="J52" s="18"/>
      <c r="K52" s="19"/>
    </row>
    <row r="53" spans="2:11" s="20" customFormat="1" ht="7.5" customHeight="1" x14ac:dyDescent="0.2">
      <c r="B53" s="17"/>
      <c r="C53" s="11"/>
      <c r="D53" s="11"/>
      <c r="E53" s="11"/>
      <c r="F53" s="11"/>
      <c r="G53" s="15"/>
      <c r="H53" s="15"/>
      <c r="I53" s="15"/>
      <c r="J53" s="18"/>
      <c r="K53" s="19"/>
    </row>
    <row r="54" spans="2:11" s="20" customFormat="1" ht="12.95" customHeight="1" x14ac:dyDescent="0.2">
      <c r="B54" s="17"/>
      <c r="C54" s="11" t="s">
        <v>11</v>
      </c>
      <c r="D54" s="11"/>
      <c r="E54" s="11"/>
      <c r="F54" s="15"/>
      <c r="G54" s="11"/>
      <c r="H54" s="31" t="s">
        <v>147</v>
      </c>
      <c r="I54" s="12"/>
      <c r="J54" s="18"/>
      <c r="K54" s="19"/>
    </row>
    <row r="55" spans="2:11" ht="22.5" customHeight="1" x14ac:dyDescent="0.2">
      <c r="B55" s="21"/>
      <c r="C55" s="22"/>
      <c r="D55" s="22"/>
      <c r="E55" s="22"/>
      <c r="F55" s="22"/>
      <c r="G55" s="22"/>
      <c r="H55" s="22"/>
      <c r="I55" s="22"/>
      <c r="J55" s="22"/>
      <c r="K55" s="23"/>
    </row>
    <row r="56" spans="2:11" ht="6.75" customHeight="1" x14ac:dyDescent="0.2"/>
  </sheetData>
  <mergeCells count="11">
    <mergeCell ref="F3:H3"/>
    <mergeCell ref="F4:H4"/>
    <mergeCell ref="B25:K25"/>
    <mergeCell ref="C26:J26"/>
    <mergeCell ref="C27:J27"/>
    <mergeCell ref="H46:I46"/>
    <mergeCell ref="H52:I52"/>
    <mergeCell ref="H47:I47"/>
    <mergeCell ref="H48:I48"/>
    <mergeCell ref="H49:I49"/>
    <mergeCell ref="H51:I51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workbookViewId="0">
      <selection activeCell="G68" sqref="G68"/>
    </sheetView>
  </sheetViews>
  <sheetFormatPr defaultRowHeight="12.75" x14ac:dyDescent="0.2"/>
  <cols>
    <col min="1" max="1" width="54.5703125" style="40" customWidth="1"/>
    <col min="2" max="2" width="15" style="40" customWidth="1"/>
    <col min="3" max="3" width="17.42578125" style="40" customWidth="1"/>
    <col min="4" max="16384" width="9.140625" style="40"/>
  </cols>
  <sheetData>
    <row r="1" spans="1:3" ht="14.25" x14ac:dyDescent="0.2">
      <c r="A1" s="134" t="s">
        <v>127</v>
      </c>
      <c r="B1" s="134"/>
      <c r="C1" s="134"/>
    </row>
    <row r="2" spans="1:3" ht="12.75" customHeight="1" x14ac:dyDescent="0.25">
      <c r="A2" s="48"/>
      <c r="B2" s="47">
        <v>2020</v>
      </c>
      <c r="C2" s="47">
        <v>2019</v>
      </c>
    </row>
    <row r="3" spans="1:3" ht="12.75" customHeight="1" x14ac:dyDescent="0.2">
      <c r="A3" s="135" t="s">
        <v>30</v>
      </c>
      <c r="B3" s="49" t="s">
        <v>31</v>
      </c>
      <c r="C3" s="49" t="s">
        <v>31</v>
      </c>
    </row>
    <row r="4" spans="1:3" x14ac:dyDescent="0.2">
      <c r="A4" s="135"/>
      <c r="B4" s="49" t="s">
        <v>32</v>
      </c>
      <c r="C4" s="49" t="s">
        <v>33</v>
      </c>
    </row>
    <row r="5" spans="1:3" ht="14.25" x14ac:dyDescent="0.2">
      <c r="A5" s="50" t="s">
        <v>34</v>
      </c>
      <c r="B5" s="51"/>
      <c r="C5" s="51"/>
    </row>
    <row r="6" spans="1:3" ht="14.25" x14ac:dyDescent="0.2">
      <c r="A6" s="50" t="s">
        <v>35</v>
      </c>
      <c r="B6" s="51"/>
      <c r="C6" s="51"/>
    </row>
    <row r="7" spans="1:3" ht="14.25" x14ac:dyDescent="0.2">
      <c r="A7" s="50"/>
      <c r="B7" s="51"/>
      <c r="C7" s="51"/>
    </row>
    <row r="8" spans="1:3" x14ac:dyDescent="0.2">
      <c r="A8" s="52" t="s">
        <v>36</v>
      </c>
      <c r="B8" s="53">
        <v>27909</v>
      </c>
      <c r="C8" s="53">
        <v>11726</v>
      </c>
    </row>
    <row r="9" spans="1:3" x14ac:dyDescent="0.2">
      <c r="A9" s="54"/>
      <c r="B9" s="51"/>
      <c r="C9" s="51"/>
    </row>
    <row r="10" spans="1:3" x14ac:dyDescent="0.2">
      <c r="A10" s="52" t="s">
        <v>37</v>
      </c>
      <c r="B10" s="51"/>
      <c r="C10" s="51"/>
    </row>
    <row r="11" spans="1:3" x14ac:dyDescent="0.2">
      <c r="A11" s="55" t="s">
        <v>38</v>
      </c>
      <c r="B11" s="51"/>
      <c r="C11" s="51"/>
    </row>
    <row r="12" spans="1:3" x14ac:dyDescent="0.2">
      <c r="A12" s="55" t="s">
        <v>39</v>
      </c>
      <c r="B12" s="51">
        <f>15000+100000+174833</f>
        <v>289833</v>
      </c>
      <c r="C12" s="51">
        <f>15000+100000</f>
        <v>115000</v>
      </c>
    </row>
    <row r="13" spans="1:3" x14ac:dyDescent="0.2">
      <c r="A13" s="55" t="s">
        <v>40</v>
      </c>
      <c r="B13" s="51"/>
      <c r="C13" s="51"/>
    </row>
    <row r="14" spans="1:3" x14ac:dyDescent="0.2">
      <c r="A14" s="56" t="s">
        <v>41</v>
      </c>
      <c r="B14" s="51"/>
      <c r="C14" s="51"/>
    </row>
    <row r="15" spans="1:3" x14ac:dyDescent="0.2">
      <c r="A15" s="57" t="s">
        <v>19</v>
      </c>
      <c r="B15" s="53">
        <f>B11+B12+B13+B14</f>
        <v>289833</v>
      </c>
      <c r="C15" s="53">
        <f>C11+C12+C13+C14</f>
        <v>115000</v>
      </c>
    </row>
    <row r="16" spans="1:3" x14ac:dyDescent="0.2">
      <c r="A16" s="54"/>
      <c r="B16" s="51"/>
      <c r="C16" s="51"/>
    </row>
    <row r="17" spans="1:3" x14ac:dyDescent="0.2">
      <c r="A17" s="52" t="s">
        <v>42</v>
      </c>
      <c r="B17" s="51"/>
      <c r="C17" s="51"/>
    </row>
    <row r="18" spans="1:3" x14ac:dyDescent="0.2">
      <c r="A18" s="55" t="s">
        <v>43</v>
      </c>
      <c r="B18" s="51"/>
      <c r="C18" s="51"/>
    </row>
    <row r="19" spans="1:3" x14ac:dyDescent="0.2">
      <c r="A19" s="55" t="s">
        <v>44</v>
      </c>
      <c r="B19" s="51"/>
      <c r="C19" s="51"/>
    </row>
    <row r="20" spans="1:3" x14ac:dyDescent="0.2">
      <c r="A20" s="55" t="s">
        <v>45</v>
      </c>
      <c r="B20" s="51"/>
      <c r="C20" s="51"/>
    </row>
    <row r="21" spans="1:3" x14ac:dyDescent="0.2">
      <c r="A21" s="55" t="s">
        <v>46</v>
      </c>
      <c r="B21" s="51">
        <v>251645</v>
      </c>
      <c r="C21" s="51"/>
    </row>
    <row r="22" spans="1:3" x14ac:dyDescent="0.2">
      <c r="A22" s="55" t="s">
        <v>47</v>
      </c>
      <c r="B22" s="51"/>
      <c r="C22" s="51"/>
    </row>
    <row r="23" spans="1:3" x14ac:dyDescent="0.2">
      <c r="A23" s="57" t="s">
        <v>19</v>
      </c>
      <c r="B23" s="53">
        <f>B18+B19+B20+B21+B22</f>
        <v>251645</v>
      </c>
      <c r="C23" s="53">
        <f>C18+C19+C20+C21+C22</f>
        <v>0</v>
      </c>
    </row>
    <row r="24" spans="1:3" x14ac:dyDescent="0.2">
      <c r="A24" s="57"/>
      <c r="B24" s="51"/>
      <c r="C24" s="51"/>
    </row>
    <row r="25" spans="1:3" ht="13.5" thickBot="1" x14ac:dyDescent="0.25">
      <c r="A25" s="57" t="s">
        <v>48</v>
      </c>
      <c r="B25" s="58">
        <f>B8+B15+B23</f>
        <v>569387</v>
      </c>
      <c r="C25" s="58">
        <f>C8+C15+C23</f>
        <v>126726</v>
      </c>
    </row>
    <row r="26" spans="1:3" x14ac:dyDescent="0.2">
      <c r="A26" s="59"/>
      <c r="B26" s="51"/>
      <c r="C26" s="51"/>
    </row>
    <row r="27" spans="1:3" ht="14.25" x14ac:dyDescent="0.2">
      <c r="A27" s="50" t="s">
        <v>49</v>
      </c>
      <c r="B27" s="51"/>
      <c r="C27" s="51"/>
    </row>
    <row r="28" spans="1:3" x14ac:dyDescent="0.2">
      <c r="A28" s="52" t="s">
        <v>50</v>
      </c>
      <c r="B28" s="51"/>
      <c r="C28" s="51"/>
    </row>
    <row r="29" spans="1:3" x14ac:dyDescent="0.2">
      <c r="A29" s="55" t="s">
        <v>51</v>
      </c>
      <c r="B29" s="51"/>
      <c r="C29" s="51"/>
    </row>
    <row r="30" spans="1:3" x14ac:dyDescent="0.2">
      <c r="A30" s="55" t="s">
        <v>52</v>
      </c>
      <c r="B30" s="51"/>
      <c r="C30" s="51"/>
    </row>
    <row r="31" spans="1:3" x14ac:dyDescent="0.2">
      <c r="A31" s="57" t="s">
        <v>19</v>
      </c>
      <c r="B31" s="53">
        <f>B29+B30</f>
        <v>0</v>
      </c>
      <c r="C31" s="53">
        <f>C29+C30</f>
        <v>0</v>
      </c>
    </row>
    <row r="32" spans="1:3" x14ac:dyDescent="0.2">
      <c r="A32" s="59"/>
      <c r="B32" s="51"/>
      <c r="C32" s="51"/>
    </row>
    <row r="33" spans="1:3" x14ac:dyDescent="0.2">
      <c r="A33" s="52" t="s">
        <v>53</v>
      </c>
      <c r="B33" s="51"/>
      <c r="C33" s="51"/>
    </row>
    <row r="34" spans="1:3" x14ac:dyDescent="0.2">
      <c r="A34" s="55" t="s">
        <v>54</v>
      </c>
      <c r="B34" s="51"/>
      <c r="C34" s="51"/>
    </row>
    <row r="35" spans="1:3" x14ac:dyDescent="0.2">
      <c r="A35" s="55" t="s">
        <v>55</v>
      </c>
      <c r="B35" s="51"/>
      <c r="C35" s="51"/>
    </row>
    <row r="36" spans="1:3" x14ac:dyDescent="0.2">
      <c r="A36" s="55" t="s">
        <v>56</v>
      </c>
      <c r="B36" s="51">
        <v>1801080</v>
      </c>
      <c r="C36" s="51">
        <v>1801080</v>
      </c>
    </row>
    <row r="37" spans="1:3" x14ac:dyDescent="0.2">
      <c r="A37" s="57" t="s">
        <v>19</v>
      </c>
      <c r="B37" s="53">
        <f>B34+B35+B36</f>
        <v>1801080</v>
      </c>
      <c r="C37" s="53">
        <f>C34+C35+C36</f>
        <v>1801080</v>
      </c>
    </row>
    <row r="38" spans="1:3" x14ac:dyDescent="0.2">
      <c r="A38" s="57"/>
      <c r="B38" s="51"/>
      <c r="C38" s="51"/>
    </row>
    <row r="39" spans="1:3" x14ac:dyDescent="0.2">
      <c r="A39" s="52" t="s">
        <v>57</v>
      </c>
      <c r="B39" s="53"/>
      <c r="C39" s="53"/>
    </row>
    <row r="40" spans="1:3" x14ac:dyDescent="0.2">
      <c r="A40" s="60" t="s">
        <v>58</v>
      </c>
      <c r="B40" s="61">
        <v>0</v>
      </c>
      <c r="C40" s="61">
        <v>0</v>
      </c>
    </row>
    <row r="41" spans="1:3" x14ac:dyDescent="0.2">
      <c r="A41" s="52"/>
      <c r="B41" s="51"/>
      <c r="C41" s="51"/>
    </row>
    <row r="42" spans="1:3" ht="13.5" thickBot="1" x14ac:dyDescent="0.25">
      <c r="A42" s="57" t="s">
        <v>59</v>
      </c>
      <c r="B42" s="58">
        <f>B37+B40</f>
        <v>1801080</v>
      </c>
      <c r="C42" s="58">
        <f>C37+C40</f>
        <v>1801080</v>
      </c>
    </row>
    <row r="43" spans="1:3" ht="18" x14ac:dyDescent="0.2">
      <c r="A43" s="62"/>
      <c r="B43" s="51"/>
      <c r="C43" s="51"/>
    </row>
    <row r="44" spans="1:3" ht="13.5" thickBot="1" x14ac:dyDescent="0.25">
      <c r="A44" s="63" t="s">
        <v>60</v>
      </c>
      <c r="B44" s="64">
        <f>B25+B42</f>
        <v>2370467</v>
      </c>
      <c r="C44" s="64">
        <f>C25+C42</f>
        <v>1927806</v>
      </c>
    </row>
    <row r="45" spans="1:3" ht="13.5" thickTop="1" x14ac:dyDescent="0.2">
      <c r="A45" s="65"/>
      <c r="B45" s="66"/>
      <c r="C45" s="66"/>
    </row>
    <row r="46" spans="1:3" ht="14.25" x14ac:dyDescent="0.2">
      <c r="A46" s="50" t="s">
        <v>61</v>
      </c>
      <c r="B46" s="66"/>
      <c r="C46" s="66"/>
    </row>
    <row r="47" spans="1:3" x14ac:dyDescent="0.2">
      <c r="A47" s="52" t="s">
        <v>62</v>
      </c>
      <c r="B47" s="51"/>
      <c r="C47" s="51"/>
    </row>
    <row r="48" spans="1:3" x14ac:dyDescent="0.2">
      <c r="A48" s="55" t="s">
        <v>63</v>
      </c>
      <c r="B48" s="51"/>
      <c r="C48" s="51"/>
    </row>
    <row r="49" spans="1:4" x14ac:dyDescent="0.2">
      <c r="A49" s="55" t="s">
        <v>64</v>
      </c>
      <c r="B49" s="51"/>
      <c r="C49" s="51"/>
    </row>
    <row r="50" spans="1:4" x14ac:dyDescent="0.2">
      <c r="A50" s="55" t="s">
        <v>65</v>
      </c>
      <c r="B50" s="51">
        <f>4049746</f>
        <v>4049746</v>
      </c>
      <c r="C50" s="51">
        <f>2466384</f>
        <v>2466384</v>
      </c>
    </row>
    <row r="51" spans="1:4" x14ac:dyDescent="0.2">
      <c r="A51" s="55" t="s">
        <v>66</v>
      </c>
      <c r="B51" s="51">
        <v>610732</v>
      </c>
      <c r="C51" s="51">
        <f>71415+33300</f>
        <v>104715</v>
      </c>
    </row>
    <row r="52" spans="1:4" x14ac:dyDescent="0.2">
      <c r="A52" s="55" t="s">
        <v>67</v>
      </c>
      <c r="B52" s="51"/>
      <c r="C52" s="51"/>
    </row>
    <row r="53" spans="1:4" x14ac:dyDescent="0.2">
      <c r="A53" s="56" t="s">
        <v>128</v>
      </c>
      <c r="B53" s="51"/>
      <c r="C53" s="51"/>
    </row>
    <row r="54" spans="1:4" x14ac:dyDescent="0.2">
      <c r="A54" s="57" t="s">
        <v>19</v>
      </c>
      <c r="B54" s="53">
        <f>B48+B49+B50+B51+B52+B53</f>
        <v>4660478</v>
      </c>
      <c r="C54" s="53">
        <f>C48+C49+C50+C51+C52+C53</f>
        <v>2571099</v>
      </c>
    </row>
    <row r="55" spans="1:4" x14ac:dyDescent="0.2">
      <c r="A55" s="67"/>
      <c r="B55" s="51"/>
      <c r="C55" s="51"/>
    </row>
    <row r="56" spans="1:4" x14ac:dyDescent="0.2">
      <c r="A56" s="52" t="s">
        <v>68</v>
      </c>
      <c r="B56" s="51"/>
      <c r="C56" s="51"/>
    </row>
    <row r="57" spans="1:4" x14ac:dyDescent="0.2">
      <c r="A57" s="55" t="s">
        <v>69</v>
      </c>
      <c r="B57" s="68"/>
      <c r="C57" s="68"/>
      <c r="D57" s="68"/>
    </row>
    <row r="58" spans="1:4" x14ac:dyDescent="0.2">
      <c r="A58" s="60" t="s">
        <v>70</v>
      </c>
      <c r="B58" s="68"/>
      <c r="C58" s="68"/>
      <c r="D58" s="68"/>
    </row>
    <row r="59" spans="1:4" x14ac:dyDescent="0.2">
      <c r="A59" s="57" t="s">
        <v>19</v>
      </c>
      <c r="B59" s="53">
        <f>B57+B58</f>
        <v>0</v>
      </c>
      <c r="C59" s="53">
        <f>C57+C58</f>
        <v>0</v>
      </c>
    </row>
    <row r="60" spans="1:4" x14ac:dyDescent="0.2">
      <c r="A60" s="57"/>
      <c r="B60" s="51"/>
      <c r="C60" s="51"/>
    </row>
    <row r="61" spans="1:4" ht="13.5" thickBot="1" x14ac:dyDescent="0.25">
      <c r="A61" s="57" t="s">
        <v>71</v>
      </c>
      <c r="B61" s="58">
        <f>B54+B59</f>
        <v>4660478</v>
      </c>
      <c r="C61" s="58">
        <f>C54+C59</f>
        <v>2571099</v>
      </c>
    </row>
    <row r="62" spans="1:4" x14ac:dyDescent="0.2">
      <c r="A62" s="67"/>
      <c r="B62" s="51"/>
      <c r="C62" s="51"/>
    </row>
    <row r="63" spans="1:4" x14ac:dyDescent="0.2">
      <c r="A63" s="52" t="s">
        <v>72</v>
      </c>
      <c r="B63" s="51"/>
      <c r="C63" s="51"/>
    </row>
    <row r="64" spans="1:4" x14ac:dyDescent="0.2">
      <c r="A64" s="69" t="s">
        <v>73</v>
      </c>
      <c r="B64" s="51">
        <f>100000+5755542</f>
        <v>5855542</v>
      </c>
      <c r="C64" s="51">
        <f>100000+3576262</f>
        <v>3676262</v>
      </c>
    </row>
    <row r="65" spans="1:3" x14ac:dyDescent="0.2">
      <c r="A65" s="69" t="s">
        <v>74</v>
      </c>
      <c r="B65" s="51"/>
      <c r="C65" s="51"/>
    </row>
    <row r="66" spans="1:3" x14ac:dyDescent="0.2">
      <c r="A66" s="69" t="s">
        <v>75</v>
      </c>
      <c r="B66" s="51">
        <v>-3825998</v>
      </c>
      <c r="C66" s="51">
        <v>-1535823</v>
      </c>
    </row>
    <row r="67" spans="1:3" x14ac:dyDescent="0.2">
      <c r="A67" s="69" t="s">
        <v>76</v>
      </c>
      <c r="B67" s="51">
        <v>-4319555</v>
      </c>
      <c r="C67" s="51">
        <v>-2783732</v>
      </c>
    </row>
    <row r="68" spans="1:3" x14ac:dyDescent="0.2">
      <c r="A68" s="69" t="s">
        <v>77</v>
      </c>
      <c r="B68" s="51"/>
      <c r="C68" s="51"/>
    </row>
    <row r="69" spans="1:3" ht="13.5" thickBot="1" x14ac:dyDescent="0.25">
      <c r="A69" s="57" t="s">
        <v>78</v>
      </c>
      <c r="B69" s="58">
        <f>B64+B65+B66+B67+B68</f>
        <v>-2290011</v>
      </c>
      <c r="C69" s="58">
        <f>C64+C65+C66+C67+C68</f>
        <v>-643293</v>
      </c>
    </row>
    <row r="70" spans="1:3" x14ac:dyDescent="0.2">
      <c r="A70" s="1"/>
      <c r="B70" s="1"/>
      <c r="C70" s="1"/>
    </row>
    <row r="71" spans="1:3" ht="13.5" thickBot="1" x14ac:dyDescent="0.25">
      <c r="A71" s="63" t="s">
        <v>79</v>
      </c>
      <c r="B71" s="64">
        <f>B61+B69</f>
        <v>2370467</v>
      </c>
      <c r="C71" s="64">
        <f>C61+C69</f>
        <v>1927806</v>
      </c>
    </row>
    <row r="72" spans="1:3" ht="13.5" thickTop="1" x14ac:dyDescent="0.2">
      <c r="A72" s="1"/>
      <c r="B72" s="1"/>
      <c r="C72" s="1"/>
    </row>
    <row r="73" spans="1:3" x14ac:dyDescent="0.2">
      <c r="A73" s="1"/>
      <c r="B73" s="1"/>
      <c r="C73" s="1"/>
    </row>
    <row r="75" spans="1:3" ht="21" x14ac:dyDescent="0.35">
      <c r="A75" s="70"/>
    </row>
    <row r="77" spans="1:3" ht="21" x14ac:dyDescent="0.35">
      <c r="A77" s="70"/>
    </row>
  </sheetData>
  <mergeCells count="2">
    <mergeCell ref="A1:C1"/>
    <mergeCell ref="A3:A4"/>
  </mergeCells>
  <pageMargins left="0.7" right="0.7" top="0.75" bottom="0.75" header="0.3" footer="0.3"/>
  <pageSetup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workbookViewId="0">
      <selection activeCell="B7" sqref="B7"/>
    </sheetView>
  </sheetViews>
  <sheetFormatPr defaultRowHeight="12.75" x14ac:dyDescent="0.2"/>
  <cols>
    <col min="1" max="1" width="58" style="40" customWidth="1"/>
    <col min="2" max="2" width="13.28515625" style="40" customWidth="1"/>
    <col min="3" max="3" width="14.7109375" style="40" customWidth="1"/>
    <col min="4" max="16384" width="9.140625" style="40"/>
  </cols>
  <sheetData>
    <row r="1" spans="1:3" ht="14.25" x14ac:dyDescent="0.2">
      <c r="A1" s="134" t="s">
        <v>127</v>
      </c>
      <c r="B1" s="134"/>
      <c r="C1" s="134"/>
    </row>
    <row r="2" spans="1:3" ht="15" x14ac:dyDescent="0.25">
      <c r="A2" s="48"/>
      <c r="B2" s="47">
        <v>2020</v>
      </c>
      <c r="C2" s="47">
        <v>2019</v>
      </c>
    </row>
    <row r="3" spans="1:3" ht="15" customHeight="1" x14ac:dyDescent="0.2">
      <c r="A3" s="135" t="s">
        <v>80</v>
      </c>
      <c r="B3" s="49" t="s">
        <v>31</v>
      </c>
      <c r="C3" s="49" t="s">
        <v>31</v>
      </c>
    </row>
    <row r="4" spans="1:3" ht="15" customHeight="1" x14ac:dyDescent="0.2">
      <c r="A4" s="136"/>
      <c r="B4" s="49" t="s">
        <v>32</v>
      </c>
      <c r="C4" s="49" t="s">
        <v>33</v>
      </c>
    </row>
    <row r="5" spans="1:3" x14ac:dyDescent="0.2">
      <c r="A5" s="71" t="s">
        <v>81</v>
      </c>
      <c r="B5" s="1"/>
      <c r="C5" s="1"/>
    </row>
    <row r="6" spans="1:3" x14ac:dyDescent="0.2">
      <c r="B6" s="72"/>
      <c r="C6" s="1"/>
    </row>
    <row r="7" spans="1:3" x14ac:dyDescent="0.2">
      <c r="A7" s="73" t="s">
        <v>82</v>
      </c>
      <c r="B7" s="89">
        <v>4390648</v>
      </c>
      <c r="C7" s="24">
        <v>5178427</v>
      </c>
    </row>
    <row r="8" spans="1:3" x14ac:dyDescent="0.2">
      <c r="A8" s="73" t="s">
        <v>83</v>
      </c>
      <c r="B8" s="24"/>
      <c r="C8" s="24"/>
    </row>
    <row r="9" spans="1:3" x14ac:dyDescent="0.2">
      <c r="A9" s="90" t="s">
        <v>84</v>
      </c>
      <c r="B9" s="24"/>
      <c r="C9" s="24"/>
    </row>
    <row r="10" spans="1:3" x14ac:dyDescent="0.2">
      <c r="A10" s="74" t="s">
        <v>85</v>
      </c>
      <c r="B10" s="24"/>
      <c r="C10" s="24"/>
    </row>
    <row r="11" spans="1:3" x14ac:dyDescent="0.2">
      <c r="A11" s="73" t="s">
        <v>86</v>
      </c>
      <c r="B11" s="91">
        <v>-5126769</v>
      </c>
      <c r="C11" s="24">
        <v>-2159802</v>
      </c>
    </row>
    <row r="12" spans="1:3" x14ac:dyDescent="0.2">
      <c r="A12" s="73" t="s">
        <v>87</v>
      </c>
      <c r="B12" s="91">
        <v>-818568</v>
      </c>
      <c r="C12" s="24">
        <v>-2368617</v>
      </c>
    </row>
    <row r="13" spans="1:3" x14ac:dyDescent="0.2">
      <c r="A13" s="73" t="s">
        <v>88</v>
      </c>
      <c r="B13" s="92">
        <f>SUM(B14:B15)</f>
        <v>-2089379</v>
      </c>
      <c r="C13" s="92">
        <f>SUM(C14:C15)</f>
        <v>-2075608</v>
      </c>
    </row>
    <row r="14" spans="1:3" x14ac:dyDescent="0.2">
      <c r="A14" s="76" t="s">
        <v>89</v>
      </c>
      <c r="B14" s="91">
        <v>-1790385</v>
      </c>
      <c r="C14" s="24">
        <v>-1487000</v>
      </c>
    </row>
    <row r="15" spans="1:3" x14ac:dyDescent="0.2">
      <c r="A15" s="76" t="s">
        <v>90</v>
      </c>
      <c r="B15" s="91">
        <v>-298994</v>
      </c>
      <c r="C15" s="24">
        <v>-588608</v>
      </c>
    </row>
    <row r="16" spans="1:3" x14ac:dyDescent="0.2">
      <c r="A16" s="73" t="s">
        <v>91</v>
      </c>
      <c r="B16" s="93"/>
      <c r="C16" s="24"/>
    </row>
    <row r="17" spans="1:5" x14ac:dyDescent="0.2">
      <c r="A17" s="73" t="s">
        <v>92</v>
      </c>
      <c r="B17" s="93"/>
      <c r="C17" s="24"/>
    </row>
    <row r="18" spans="1:5" x14ac:dyDescent="0.2">
      <c r="A18" s="77" t="s">
        <v>93</v>
      </c>
      <c r="B18" s="53">
        <f>SUM(B7:B13,B16:B17)</f>
        <v>-3644068</v>
      </c>
      <c r="C18" s="53">
        <f>SUM(C7:C13,C16:C17)</f>
        <v>-1425600</v>
      </c>
    </row>
    <row r="19" spans="1:5" x14ac:dyDescent="0.2">
      <c r="A19" s="57"/>
      <c r="B19" s="51"/>
      <c r="C19" s="51"/>
    </row>
    <row r="20" spans="1:5" x14ac:dyDescent="0.2">
      <c r="A20" s="52" t="s">
        <v>94</v>
      </c>
      <c r="B20" s="94"/>
      <c r="C20" s="24"/>
    </row>
    <row r="21" spans="1:5" x14ac:dyDescent="0.2">
      <c r="A21" s="75" t="s">
        <v>95</v>
      </c>
      <c r="B21" s="94"/>
      <c r="C21" s="24"/>
    </row>
    <row r="22" spans="1:5" x14ac:dyDescent="0.2">
      <c r="A22" s="73" t="s">
        <v>96</v>
      </c>
      <c r="B22" s="91"/>
      <c r="C22" s="24"/>
    </row>
    <row r="23" spans="1:5" x14ac:dyDescent="0.2">
      <c r="A23" s="73" t="s">
        <v>97</v>
      </c>
      <c r="B23" s="91">
        <v>-181930</v>
      </c>
      <c r="C23" s="24">
        <v>-110223</v>
      </c>
    </row>
    <row r="24" spans="1:5" x14ac:dyDescent="0.2">
      <c r="A24" s="57" t="s">
        <v>19</v>
      </c>
      <c r="B24" s="53">
        <f>B21+B22+B23</f>
        <v>-181930</v>
      </c>
      <c r="C24" s="53">
        <f>C21+C22+C23</f>
        <v>-110223</v>
      </c>
    </row>
    <row r="25" spans="1:5" x14ac:dyDescent="0.2">
      <c r="A25" s="78"/>
      <c r="B25" s="95"/>
      <c r="C25" s="24"/>
    </row>
    <row r="26" spans="1:5" ht="13.5" thickBot="1" x14ac:dyDescent="0.25">
      <c r="A26" s="78" t="s">
        <v>98</v>
      </c>
      <c r="B26" s="58">
        <f>B18+B24</f>
        <v>-3825998</v>
      </c>
      <c r="C26" s="58">
        <f>C18+C24</f>
        <v>-1535823</v>
      </c>
      <c r="E26" s="39"/>
    </row>
    <row r="27" spans="1:5" x14ac:dyDescent="0.2">
      <c r="A27" s="79" t="s">
        <v>99</v>
      </c>
      <c r="B27" s="89">
        <v>0</v>
      </c>
      <c r="C27" s="24">
        <v>0</v>
      </c>
    </row>
    <row r="28" spans="1:5" ht="13.5" thickBot="1" x14ac:dyDescent="0.25">
      <c r="A28" s="78" t="s">
        <v>100</v>
      </c>
      <c r="B28" s="80">
        <f>SUM(B26:B27)</f>
        <v>-3825998</v>
      </c>
      <c r="C28" s="80">
        <f>SUM(C26:C27)</f>
        <v>-1535823</v>
      </c>
    </row>
    <row r="29" spans="1:5" ht="13.5" thickTop="1" x14ac:dyDescent="0.2">
      <c r="A29" s="1"/>
      <c r="B29" s="24"/>
      <c r="C29" s="24"/>
    </row>
    <row r="30" spans="1:5" x14ac:dyDescent="0.2">
      <c r="A30" s="1"/>
      <c r="B30" s="1"/>
      <c r="C30" s="1"/>
    </row>
    <row r="31" spans="1:5" x14ac:dyDescent="0.2">
      <c r="A31" s="1"/>
      <c r="B31" s="1"/>
      <c r="C31" s="1"/>
    </row>
  </sheetData>
  <mergeCells count="2">
    <mergeCell ref="A1:C1"/>
    <mergeCell ref="A3:A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workbookViewId="0">
      <selection activeCell="D48" sqref="D48"/>
    </sheetView>
  </sheetViews>
  <sheetFormatPr defaultRowHeight="12.75" x14ac:dyDescent="0.2"/>
  <cols>
    <col min="1" max="1" width="63.5703125" style="40" customWidth="1"/>
    <col min="2" max="3" width="15" style="40" customWidth="1"/>
    <col min="4" max="4" width="10.5703125" style="40" customWidth="1"/>
    <col min="5" max="5" width="10.7109375" style="40" customWidth="1"/>
    <col min="6" max="6" width="10.140625" style="40" customWidth="1"/>
    <col min="7" max="7" width="10.7109375" style="40" customWidth="1"/>
    <col min="8" max="8" width="11" style="40" customWidth="1"/>
    <col min="9" max="16384" width="9.140625" style="40"/>
  </cols>
  <sheetData>
    <row r="1" spans="1:3" ht="14.25" x14ac:dyDescent="0.2">
      <c r="A1" s="134" t="s">
        <v>127</v>
      </c>
      <c r="B1" s="134"/>
      <c r="C1" s="134"/>
    </row>
    <row r="2" spans="1:3" ht="15" x14ac:dyDescent="0.25">
      <c r="A2" s="48"/>
      <c r="B2" s="47">
        <v>2020</v>
      </c>
      <c r="C2" s="47">
        <v>2019</v>
      </c>
    </row>
    <row r="3" spans="1:3" ht="21" customHeight="1" x14ac:dyDescent="0.2">
      <c r="A3" s="137" t="s">
        <v>101</v>
      </c>
      <c r="B3" s="49" t="s">
        <v>31</v>
      </c>
      <c r="C3" s="49" t="s">
        <v>31</v>
      </c>
    </row>
    <row r="4" spans="1:3" x14ac:dyDescent="0.2">
      <c r="A4" s="137"/>
      <c r="B4" s="49" t="s">
        <v>32</v>
      </c>
      <c r="C4" s="49" t="s">
        <v>33</v>
      </c>
    </row>
    <row r="5" spans="1:3" x14ac:dyDescent="0.2">
      <c r="A5" s="71" t="s">
        <v>102</v>
      </c>
      <c r="B5" s="49"/>
      <c r="C5" s="49"/>
    </row>
    <row r="6" spans="1:3" x14ac:dyDescent="0.2">
      <c r="A6" s="71"/>
    </row>
    <row r="7" spans="1:3" ht="28.5" x14ac:dyDescent="0.2">
      <c r="A7" s="81" t="s">
        <v>103</v>
      </c>
      <c r="B7" s="39"/>
      <c r="C7" s="39"/>
    </row>
    <row r="8" spans="1:3" ht="15" x14ac:dyDescent="0.25">
      <c r="A8" s="82" t="s">
        <v>104</v>
      </c>
      <c r="B8" s="41">
        <v>5268778</v>
      </c>
      <c r="C8" s="41">
        <v>3257867</v>
      </c>
    </row>
    <row r="9" spans="1:3" ht="15" x14ac:dyDescent="0.25">
      <c r="A9" s="82" t="s">
        <v>105</v>
      </c>
      <c r="B9" s="41">
        <v>-6454097</v>
      </c>
      <c r="C9" s="41">
        <v>-2411845</v>
      </c>
    </row>
    <row r="10" spans="1:3" ht="15" x14ac:dyDescent="0.25">
      <c r="A10" s="82" t="s">
        <v>106</v>
      </c>
      <c r="B10" s="41"/>
      <c r="C10" s="41"/>
    </row>
    <row r="11" spans="1:3" ht="15" x14ac:dyDescent="0.25">
      <c r="A11" s="82" t="s">
        <v>107</v>
      </c>
      <c r="B11" s="41"/>
      <c r="C11" s="41"/>
    </row>
    <row r="12" spans="1:3" ht="15" x14ac:dyDescent="0.25">
      <c r="A12" s="82" t="s">
        <v>16</v>
      </c>
      <c r="B12" s="41"/>
      <c r="C12" s="41"/>
    </row>
    <row r="13" spans="1:3" ht="15" x14ac:dyDescent="0.25">
      <c r="A13" s="83" t="s">
        <v>108</v>
      </c>
      <c r="B13" s="41"/>
      <c r="C13" s="41"/>
    </row>
    <row r="14" spans="1:3" ht="15" x14ac:dyDescent="0.25">
      <c r="A14" s="81" t="s">
        <v>109</v>
      </c>
      <c r="B14" s="123">
        <f>SUM(B8:B13)</f>
        <v>-1185319</v>
      </c>
      <c r="C14" s="123">
        <f>SUM(C8:C13)</f>
        <v>846022</v>
      </c>
    </row>
    <row r="15" spans="1:3" ht="15" x14ac:dyDescent="0.25">
      <c r="A15" s="83"/>
      <c r="B15" s="41"/>
      <c r="C15" s="41"/>
    </row>
    <row r="16" spans="1:3" ht="13.5" customHeight="1" x14ac:dyDescent="0.2">
      <c r="A16" s="81" t="s">
        <v>110</v>
      </c>
      <c r="B16" s="41"/>
      <c r="C16" s="41"/>
    </row>
    <row r="17" spans="1:3" ht="13.5" customHeight="1" x14ac:dyDescent="0.25">
      <c r="A17" s="83" t="s">
        <v>111</v>
      </c>
      <c r="B17" s="41">
        <v>0</v>
      </c>
      <c r="C17" s="41">
        <v>-1406003</v>
      </c>
    </row>
    <row r="18" spans="1:3" ht="13.5" customHeight="1" x14ac:dyDescent="0.25">
      <c r="A18" s="83" t="s">
        <v>112</v>
      </c>
      <c r="B18" s="41"/>
      <c r="C18" s="41"/>
    </row>
    <row r="19" spans="1:3" ht="13.5" customHeight="1" x14ac:dyDescent="0.25">
      <c r="A19" s="83" t="s">
        <v>113</v>
      </c>
      <c r="B19" s="41"/>
      <c r="C19" s="41"/>
    </row>
    <row r="20" spans="1:3" ht="13.5" customHeight="1" x14ac:dyDescent="0.25">
      <c r="A20" s="83" t="s">
        <v>114</v>
      </c>
      <c r="B20" s="41"/>
      <c r="C20" s="41"/>
    </row>
    <row r="21" spans="1:3" ht="15" x14ac:dyDescent="0.25">
      <c r="A21" s="83" t="s">
        <v>115</v>
      </c>
      <c r="B21" s="41"/>
      <c r="C21" s="41">
        <v>15000</v>
      </c>
    </row>
    <row r="22" spans="1:3" ht="15" x14ac:dyDescent="0.25">
      <c r="A22" s="81" t="s">
        <v>116</v>
      </c>
      <c r="B22" s="123">
        <f>SUM(B17:B21)</f>
        <v>0</v>
      </c>
      <c r="C22" s="123">
        <f>SUM(C17:C21)</f>
        <v>-1391003</v>
      </c>
    </row>
    <row r="23" spans="1:3" ht="14.25" x14ac:dyDescent="0.2">
      <c r="A23" s="84"/>
      <c r="B23" s="41"/>
      <c r="C23" s="41"/>
    </row>
    <row r="24" spans="1:3" ht="28.5" x14ac:dyDescent="0.2">
      <c r="A24" s="81" t="s">
        <v>117</v>
      </c>
      <c r="B24" s="41"/>
      <c r="C24" s="41"/>
    </row>
    <row r="25" spans="1:3" ht="15" x14ac:dyDescent="0.25">
      <c r="A25" s="83" t="s">
        <v>118</v>
      </c>
      <c r="B25" s="41"/>
      <c r="C25" s="41"/>
    </row>
    <row r="26" spans="1:3" ht="15" x14ac:dyDescent="0.25">
      <c r="A26" s="83" t="s">
        <v>144</v>
      </c>
      <c r="B26" s="41">
        <v>1201502</v>
      </c>
      <c r="C26" s="41"/>
    </row>
    <row r="27" spans="1:3" ht="15" x14ac:dyDescent="0.25">
      <c r="A27" s="83" t="s">
        <v>129</v>
      </c>
      <c r="B27" s="41"/>
      <c r="C27" s="41"/>
    </row>
    <row r="28" spans="1:3" ht="15" x14ac:dyDescent="0.25">
      <c r="A28" s="83" t="s">
        <v>119</v>
      </c>
      <c r="B28" s="41"/>
      <c r="C28" s="41"/>
    </row>
    <row r="29" spans="1:3" ht="15" x14ac:dyDescent="0.25">
      <c r="A29" s="83" t="s">
        <v>120</v>
      </c>
      <c r="B29" s="41"/>
      <c r="C29" s="41"/>
    </row>
    <row r="30" spans="1:3" ht="15" x14ac:dyDescent="0.25">
      <c r="A30" s="83" t="s">
        <v>115</v>
      </c>
      <c r="B30" s="41"/>
      <c r="C30" s="41"/>
    </row>
    <row r="31" spans="1:3" ht="15" x14ac:dyDescent="0.25">
      <c r="A31" s="81" t="s">
        <v>121</v>
      </c>
      <c r="B31" s="123">
        <f>SUM(B25:B30)</f>
        <v>1201502</v>
      </c>
      <c r="C31" s="123">
        <f>SUM(C25:C30)</f>
        <v>0</v>
      </c>
    </row>
    <row r="32" spans="1:3" ht="14.25" x14ac:dyDescent="0.2">
      <c r="A32" s="84"/>
      <c r="B32" s="41"/>
      <c r="C32" s="41"/>
    </row>
    <row r="33" spans="1:3" ht="15" x14ac:dyDescent="0.25">
      <c r="A33" s="81" t="s">
        <v>122</v>
      </c>
      <c r="B33" s="123">
        <f>B14+B22+B31</f>
        <v>16183</v>
      </c>
      <c r="C33" s="123">
        <f>C14+C22+C31</f>
        <v>-544981</v>
      </c>
    </row>
    <row r="34" spans="1:3" ht="15" x14ac:dyDescent="0.25">
      <c r="A34" s="85" t="s">
        <v>123</v>
      </c>
      <c r="B34" s="41">
        <v>11726</v>
      </c>
      <c r="C34" s="41">
        <v>556707</v>
      </c>
    </row>
    <row r="35" spans="1:3" ht="15" x14ac:dyDescent="0.25">
      <c r="A35" s="85" t="s">
        <v>124</v>
      </c>
      <c r="B35" s="41">
        <v>0</v>
      </c>
      <c r="C35" s="41">
        <v>0</v>
      </c>
    </row>
    <row r="36" spans="1:3" ht="15" x14ac:dyDescent="0.25">
      <c r="A36" s="86" t="s">
        <v>125</v>
      </c>
      <c r="B36" s="123">
        <f>B33+B34</f>
        <v>27909</v>
      </c>
      <c r="C36" s="123">
        <f>C33+C34</f>
        <v>11726</v>
      </c>
    </row>
    <row r="37" spans="1:3" ht="15" x14ac:dyDescent="0.25">
      <c r="A37" s="87"/>
      <c r="B37" s="39"/>
      <c r="C37" s="39"/>
    </row>
    <row r="38" spans="1:3" ht="15" x14ac:dyDescent="0.25">
      <c r="A38" s="87"/>
      <c r="B38" s="39"/>
      <c r="C38" s="39"/>
    </row>
    <row r="39" spans="1:3" ht="15" x14ac:dyDescent="0.25">
      <c r="A39" s="87"/>
      <c r="B39" s="39"/>
      <c r="C39" s="39"/>
    </row>
    <row r="40" spans="1:3" x14ac:dyDescent="0.2">
      <c r="B40" s="39"/>
      <c r="C40" s="39"/>
    </row>
    <row r="41" spans="1:3" x14ac:dyDescent="0.2">
      <c r="B41" s="39"/>
      <c r="C41" s="39"/>
    </row>
    <row r="42" spans="1:3" x14ac:dyDescent="0.2">
      <c r="B42" s="39"/>
    </row>
    <row r="46" spans="1:3" x14ac:dyDescent="0.2">
      <c r="B46" s="88" t="s">
        <v>130</v>
      </c>
    </row>
  </sheetData>
  <mergeCells count="2">
    <mergeCell ref="A1:C1"/>
    <mergeCell ref="A3:A4"/>
  </mergeCells>
  <pageMargins left="0.7" right="0.7" top="0.75" bottom="0.75" header="0.3" footer="0.3"/>
  <pageSetup scale="9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workbookViewId="0">
      <selection activeCell="B40" sqref="B40"/>
    </sheetView>
  </sheetViews>
  <sheetFormatPr defaultRowHeight="12" customHeight="1" x14ac:dyDescent="0.2"/>
  <cols>
    <col min="1" max="1" width="2.85546875" style="88" customWidth="1"/>
    <col min="2" max="2" width="63.85546875" style="88" customWidth="1"/>
    <col min="3" max="3" width="12.42578125" style="88" hidden="1" customWidth="1"/>
    <col min="4" max="4" width="11.7109375" style="88" hidden="1" customWidth="1"/>
    <col min="5" max="5" width="15" style="88" hidden="1" customWidth="1"/>
    <col min="6" max="6" width="14" style="88" hidden="1" customWidth="1"/>
    <col min="7" max="7" width="13.85546875" style="88" hidden="1" customWidth="1"/>
    <col min="8" max="8" width="3.140625" style="96" customWidth="1"/>
    <col min="9" max="9" width="7.7109375" style="97" customWidth="1"/>
    <col min="10" max="10" width="13.42578125" style="97" customWidth="1"/>
    <col min="11" max="16384" width="9.140625" style="88"/>
  </cols>
  <sheetData>
    <row r="3" spans="1:10" ht="12" customHeight="1" thickBot="1" x14ac:dyDescent="0.25"/>
    <row r="4" spans="1:10" ht="12" customHeight="1" x14ac:dyDescent="0.2">
      <c r="A4" s="98"/>
      <c r="B4" s="99"/>
      <c r="C4" s="99"/>
      <c r="D4" s="99"/>
      <c r="E4" s="99"/>
      <c r="F4" s="99"/>
      <c r="G4" s="99"/>
      <c r="H4" s="100"/>
      <c r="I4" s="101"/>
      <c r="J4" s="102"/>
    </row>
    <row r="5" spans="1:10" ht="12" customHeight="1" x14ac:dyDescent="0.2">
      <c r="A5" s="103"/>
      <c r="B5" s="6"/>
      <c r="C5" s="6"/>
      <c r="D5" s="6"/>
      <c r="E5" s="6"/>
      <c r="F5" s="6"/>
      <c r="G5" s="6"/>
      <c r="H5" s="104"/>
      <c r="I5" s="105"/>
      <c r="J5" s="106"/>
    </row>
    <row r="6" spans="1:10" ht="12" customHeight="1" x14ac:dyDescent="0.2">
      <c r="A6" s="103"/>
      <c r="B6" s="6"/>
      <c r="C6" s="6"/>
      <c r="D6" s="6"/>
      <c r="E6" s="6"/>
      <c r="F6" s="6"/>
      <c r="G6" s="6"/>
      <c r="H6" s="104"/>
      <c r="I6" s="105"/>
      <c r="J6" s="106"/>
    </row>
    <row r="7" spans="1:10" ht="12" customHeight="1" x14ac:dyDescent="0.2">
      <c r="A7" s="103"/>
      <c r="B7" s="6"/>
      <c r="C7" s="6"/>
      <c r="D7" s="6"/>
      <c r="E7" s="6"/>
      <c r="F7" s="6"/>
      <c r="G7" s="6"/>
      <c r="H7" s="104"/>
      <c r="I7" s="105"/>
      <c r="J7" s="106"/>
    </row>
    <row r="8" spans="1:10" ht="18" customHeight="1" x14ac:dyDescent="0.25">
      <c r="A8" s="103"/>
      <c r="B8" s="107" t="s">
        <v>131</v>
      </c>
      <c r="C8" s="6"/>
      <c r="D8" s="6"/>
      <c r="E8" s="6"/>
      <c r="F8" s="6"/>
      <c r="G8" s="6"/>
      <c r="H8" s="104"/>
      <c r="I8" s="105"/>
      <c r="J8" s="106"/>
    </row>
    <row r="9" spans="1:10" ht="12" customHeight="1" x14ac:dyDescent="0.2">
      <c r="A9" s="103"/>
      <c r="B9" s="6"/>
      <c r="C9" s="6"/>
      <c r="D9" s="6"/>
      <c r="E9" s="6"/>
      <c r="F9" s="6"/>
      <c r="G9" s="6"/>
      <c r="H9" s="104"/>
      <c r="I9" s="105"/>
      <c r="J9" s="106"/>
    </row>
    <row r="10" spans="1:10" ht="12" customHeight="1" x14ac:dyDescent="0.2">
      <c r="A10" s="103"/>
      <c r="B10" s="6"/>
      <c r="C10" s="6"/>
      <c r="D10" s="6"/>
      <c r="E10" s="6"/>
      <c r="F10" s="6"/>
      <c r="G10" s="6"/>
      <c r="H10" s="104"/>
      <c r="I10" s="105"/>
      <c r="J10" s="106"/>
    </row>
    <row r="11" spans="1:10" ht="12" customHeight="1" x14ac:dyDescent="0.25">
      <c r="A11" s="103"/>
      <c r="B11" s="108" t="s">
        <v>132</v>
      </c>
      <c r="C11" s="6"/>
      <c r="D11" s="6"/>
      <c r="E11" s="6"/>
      <c r="F11" s="6"/>
      <c r="G11" s="6"/>
      <c r="H11" s="104"/>
      <c r="I11" s="105"/>
      <c r="J11" s="106"/>
    </row>
    <row r="12" spans="1:10" ht="12" customHeight="1" x14ac:dyDescent="0.2">
      <c r="A12" s="103"/>
      <c r="B12" s="6"/>
      <c r="C12" s="6"/>
      <c r="D12" s="6"/>
      <c r="E12" s="6"/>
      <c r="F12" s="6"/>
      <c r="G12" s="6"/>
      <c r="H12" s="104"/>
      <c r="I12" s="105"/>
      <c r="J12" s="106"/>
    </row>
    <row r="13" spans="1:10" ht="12" customHeight="1" x14ac:dyDescent="0.2">
      <c r="A13" s="103"/>
      <c r="B13" s="6"/>
      <c r="C13" s="6"/>
      <c r="D13" s="6"/>
      <c r="E13" s="6"/>
      <c r="F13" s="6"/>
      <c r="G13" s="6"/>
      <c r="H13" s="104"/>
      <c r="I13" s="105"/>
      <c r="J13" s="106"/>
    </row>
    <row r="14" spans="1:10" ht="12" customHeight="1" x14ac:dyDescent="0.2">
      <c r="A14" s="103"/>
      <c r="B14" s="6" t="s">
        <v>133</v>
      </c>
      <c r="C14" s="6"/>
      <c r="D14" s="6"/>
      <c r="E14" s="6"/>
      <c r="F14" s="6"/>
      <c r="G14" s="6"/>
      <c r="H14" s="104"/>
      <c r="I14" s="105"/>
      <c r="J14" s="106"/>
    </row>
    <row r="15" spans="1:10" ht="12" customHeight="1" x14ac:dyDescent="0.2">
      <c r="A15" s="103"/>
      <c r="B15" s="6" t="s">
        <v>134</v>
      </c>
      <c r="C15" s="6"/>
      <c r="D15" s="6"/>
      <c r="E15" s="6"/>
      <c r="F15" s="6"/>
      <c r="G15" s="6"/>
      <c r="H15" s="104"/>
      <c r="I15" s="105"/>
      <c r="J15" s="106"/>
    </row>
    <row r="16" spans="1:10" ht="12" customHeight="1" x14ac:dyDescent="0.2">
      <c r="A16" s="103"/>
      <c r="B16" s="6"/>
      <c r="C16" s="6"/>
      <c r="D16" s="6"/>
      <c r="E16" s="6"/>
      <c r="F16" s="6"/>
      <c r="G16" s="6"/>
      <c r="H16" s="104"/>
      <c r="I16" s="105"/>
      <c r="J16" s="106"/>
    </row>
    <row r="17" spans="1:10" ht="12" customHeight="1" x14ac:dyDescent="0.2">
      <c r="A17" s="103"/>
      <c r="B17" s="6" t="s">
        <v>135</v>
      </c>
      <c r="C17" s="6"/>
      <c r="D17" s="6"/>
      <c r="E17" s="6"/>
      <c r="F17" s="6"/>
      <c r="G17" s="6"/>
      <c r="H17" s="104"/>
      <c r="I17" s="105"/>
      <c r="J17" s="106"/>
    </row>
    <row r="18" spans="1:10" ht="12" customHeight="1" x14ac:dyDescent="0.2">
      <c r="A18" s="103"/>
      <c r="B18" s="109" t="s">
        <v>136</v>
      </c>
      <c r="C18" s="6"/>
      <c r="D18" s="6"/>
      <c r="E18" s="6"/>
      <c r="F18" s="6"/>
      <c r="G18" s="6"/>
      <c r="H18" s="104"/>
      <c r="I18" s="105"/>
      <c r="J18" s="106"/>
    </row>
    <row r="19" spans="1:10" ht="12" customHeight="1" x14ac:dyDescent="0.2">
      <c r="A19" s="103"/>
      <c r="B19" s="109"/>
      <c r="C19" s="6"/>
      <c r="D19" s="6"/>
      <c r="E19" s="6"/>
      <c r="F19" s="6"/>
      <c r="G19" s="6"/>
      <c r="H19" s="104"/>
      <c r="I19" s="105"/>
      <c r="J19" s="106"/>
    </row>
    <row r="20" spans="1:10" ht="12" customHeight="1" x14ac:dyDescent="0.2">
      <c r="A20" s="103"/>
      <c r="B20" s="110"/>
      <c r="C20" s="6"/>
      <c r="D20" s="6"/>
      <c r="E20" s="6"/>
      <c r="F20" s="6"/>
      <c r="G20" s="6"/>
      <c r="H20" s="104"/>
      <c r="I20" s="105"/>
      <c r="J20" s="106"/>
    </row>
    <row r="21" spans="1:10" ht="12" customHeight="1" x14ac:dyDescent="0.2">
      <c r="A21" s="103"/>
      <c r="B21" s="30"/>
      <c r="C21" s="6"/>
      <c r="D21" s="6"/>
      <c r="E21" s="6"/>
      <c r="F21" s="6"/>
      <c r="G21" s="6"/>
      <c r="H21" s="104"/>
      <c r="I21" s="105"/>
      <c r="J21" s="106"/>
    </row>
    <row r="22" spans="1:10" ht="12" customHeight="1" x14ac:dyDescent="0.2">
      <c r="A22" s="103"/>
      <c r="B22" s="111"/>
      <c r="C22" s="6"/>
      <c r="D22" s="6"/>
      <c r="E22" s="6"/>
      <c r="F22" s="6"/>
      <c r="G22" s="6"/>
      <c r="H22" s="104"/>
      <c r="I22" s="105"/>
      <c r="J22" s="106"/>
    </row>
    <row r="23" spans="1:10" ht="12" customHeight="1" x14ac:dyDescent="0.2">
      <c r="A23" s="103"/>
      <c r="B23" s="46"/>
      <c r="C23" s="6"/>
      <c r="D23" s="6"/>
      <c r="E23" s="6"/>
      <c r="F23" s="6"/>
      <c r="G23" s="6"/>
      <c r="H23" s="104"/>
      <c r="I23" s="105"/>
      <c r="J23" s="106"/>
    </row>
    <row r="24" spans="1:10" ht="12" customHeight="1" x14ac:dyDescent="0.2">
      <c r="A24" s="103"/>
      <c r="B24" s="112"/>
      <c r="C24" s="6"/>
      <c r="D24" s="6"/>
      <c r="E24" s="6"/>
      <c r="F24" s="6"/>
      <c r="G24" s="6"/>
      <c r="H24" s="104"/>
      <c r="I24" s="105"/>
      <c r="J24" s="106"/>
    </row>
    <row r="25" spans="1:10" ht="12" customHeight="1" x14ac:dyDescent="0.2">
      <c r="A25" s="103"/>
      <c r="B25" s="112"/>
      <c r="C25" s="6"/>
      <c r="D25" s="6"/>
      <c r="E25" s="6"/>
      <c r="F25" s="6"/>
      <c r="G25" s="6"/>
      <c r="H25" s="104"/>
      <c r="I25" s="105"/>
      <c r="J25" s="106"/>
    </row>
    <row r="26" spans="1:10" ht="12" customHeight="1" x14ac:dyDescent="0.2">
      <c r="A26" s="103"/>
      <c r="B26" s="112"/>
      <c r="C26" s="6"/>
      <c r="D26" s="6"/>
      <c r="E26" s="6"/>
      <c r="F26" s="6"/>
      <c r="G26" s="6"/>
      <c r="H26" s="104"/>
      <c r="I26" s="105"/>
      <c r="J26" s="106"/>
    </row>
    <row r="27" spans="1:10" ht="12" customHeight="1" x14ac:dyDescent="0.2">
      <c r="A27" s="103"/>
      <c r="B27" s="6"/>
      <c r="C27" s="6"/>
      <c r="D27" s="6"/>
      <c r="E27" s="6"/>
      <c r="F27" s="6"/>
      <c r="G27" s="6"/>
      <c r="H27" s="104"/>
      <c r="I27" s="105"/>
      <c r="J27" s="106"/>
    </row>
    <row r="28" spans="1:10" ht="12" customHeight="1" x14ac:dyDescent="0.2">
      <c r="A28" s="103"/>
      <c r="B28" s="6"/>
      <c r="C28" s="6"/>
      <c r="D28" s="6"/>
      <c r="E28" s="6"/>
      <c r="F28" s="6"/>
      <c r="G28" s="6"/>
      <c r="H28" s="104"/>
      <c r="I28" s="105"/>
      <c r="J28" s="106"/>
    </row>
    <row r="29" spans="1:10" ht="12" customHeight="1" x14ac:dyDescent="0.2">
      <c r="A29" s="103"/>
      <c r="B29" s="6"/>
      <c r="C29" s="6"/>
      <c r="D29" s="6"/>
      <c r="E29" s="6"/>
      <c r="F29" s="6"/>
      <c r="G29" s="6"/>
      <c r="H29" s="104"/>
      <c r="I29" s="105"/>
      <c r="J29" s="106"/>
    </row>
    <row r="30" spans="1:10" ht="12" customHeight="1" x14ac:dyDescent="0.2">
      <c r="A30" s="103"/>
      <c r="B30" s="6"/>
      <c r="C30" s="6"/>
      <c r="D30" s="6"/>
      <c r="E30" s="6"/>
      <c r="F30" s="6"/>
      <c r="G30" s="6"/>
      <c r="H30" s="104"/>
      <c r="I30" s="105"/>
      <c r="J30" s="106"/>
    </row>
    <row r="31" spans="1:10" ht="12" customHeight="1" x14ac:dyDescent="0.2">
      <c r="A31" s="103"/>
      <c r="B31" s="6"/>
      <c r="C31" s="6"/>
      <c r="D31" s="6"/>
      <c r="E31" s="6"/>
      <c r="F31" s="6"/>
      <c r="G31" s="6"/>
      <c r="H31" s="104"/>
      <c r="I31" s="105"/>
      <c r="J31" s="106"/>
    </row>
    <row r="32" spans="1:10" ht="12" customHeight="1" x14ac:dyDescent="0.2">
      <c r="A32" s="103"/>
      <c r="B32" s="6" t="s">
        <v>137</v>
      </c>
      <c r="C32" s="6"/>
      <c r="D32" s="6"/>
      <c r="E32" s="6"/>
      <c r="F32" s="6"/>
      <c r="G32" s="6"/>
      <c r="H32" s="104"/>
      <c r="I32" s="113" t="s">
        <v>138</v>
      </c>
      <c r="J32" s="114" t="s">
        <v>126</v>
      </c>
    </row>
    <row r="33" spans="1:10" ht="12" customHeight="1" x14ac:dyDescent="0.2">
      <c r="A33" s="103"/>
      <c r="B33" s="6"/>
      <c r="C33" s="6"/>
      <c r="D33" s="6"/>
      <c r="E33" s="6"/>
      <c r="F33" s="6"/>
      <c r="G33" s="6"/>
      <c r="H33" s="104"/>
      <c r="I33" s="105"/>
      <c r="J33" s="106"/>
    </row>
    <row r="34" spans="1:10" ht="12" customHeight="1" x14ac:dyDescent="0.2">
      <c r="A34" s="103"/>
      <c r="B34" s="6"/>
      <c r="C34" s="6"/>
      <c r="D34" s="6"/>
      <c r="E34" s="6"/>
      <c r="F34" s="6"/>
      <c r="G34" s="6"/>
      <c r="H34" s="104"/>
      <c r="I34" s="105" t="s">
        <v>139</v>
      </c>
      <c r="J34" s="106">
        <v>123.7</v>
      </c>
    </row>
    <row r="35" spans="1:10" ht="12" customHeight="1" x14ac:dyDescent="0.2">
      <c r="A35" s="103"/>
      <c r="B35" s="6"/>
      <c r="C35" s="6"/>
      <c r="D35" s="6"/>
      <c r="E35" s="6"/>
      <c r="F35" s="6"/>
      <c r="G35" s="6"/>
      <c r="H35" s="104"/>
      <c r="I35" s="105" t="s">
        <v>140</v>
      </c>
      <c r="J35" s="106"/>
    </row>
    <row r="36" spans="1:10" ht="12" customHeight="1" x14ac:dyDescent="0.2">
      <c r="A36" s="103"/>
      <c r="B36" s="6"/>
      <c r="C36" s="6"/>
      <c r="D36" s="6"/>
      <c r="E36" s="6"/>
      <c r="F36" s="6"/>
      <c r="G36" s="6"/>
      <c r="H36" s="104"/>
      <c r="I36" s="105"/>
      <c r="J36" s="106"/>
    </row>
    <row r="37" spans="1:10" ht="12" customHeight="1" x14ac:dyDescent="0.2">
      <c r="A37" s="103"/>
      <c r="B37" s="6"/>
      <c r="C37" s="6"/>
      <c r="D37" s="6"/>
      <c r="E37" s="6"/>
      <c r="F37" s="6"/>
      <c r="G37" s="6"/>
      <c r="H37" s="104"/>
      <c r="I37" s="105"/>
      <c r="J37" s="106"/>
    </row>
    <row r="38" spans="1:10" ht="12" customHeight="1" x14ac:dyDescent="0.2">
      <c r="A38" s="103"/>
      <c r="B38" s="6"/>
      <c r="C38" s="6"/>
      <c r="D38" s="6"/>
      <c r="E38" s="6"/>
      <c r="F38" s="6"/>
      <c r="G38" s="6"/>
      <c r="H38" s="104"/>
      <c r="I38" s="105"/>
      <c r="J38" s="106"/>
    </row>
    <row r="39" spans="1:10" ht="20.100000000000001" customHeight="1" x14ac:dyDescent="0.3">
      <c r="A39" s="103"/>
      <c r="B39" s="115" t="s">
        <v>141</v>
      </c>
      <c r="C39" s="6"/>
      <c r="D39" s="6"/>
      <c r="E39" s="6"/>
      <c r="F39" s="6"/>
      <c r="G39" s="6"/>
      <c r="H39" s="104"/>
      <c r="I39" s="105"/>
      <c r="J39" s="106"/>
    </row>
    <row r="40" spans="1:10" ht="12" customHeight="1" x14ac:dyDescent="0.2">
      <c r="A40" s="103"/>
      <c r="B40" s="6"/>
      <c r="C40" s="6"/>
      <c r="D40" s="6"/>
      <c r="E40" s="6"/>
      <c r="F40" s="6"/>
      <c r="G40" s="6"/>
      <c r="H40" s="104"/>
      <c r="I40" s="105"/>
      <c r="J40" s="106"/>
    </row>
    <row r="41" spans="1:10" ht="12" customHeight="1" x14ac:dyDescent="0.2">
      <c r="A41" s="103"/>
      <c r="B41" s="6"/>
      <c r="C41" s="6"/>
      <c r="D41" s="6"/>
      <c r="E41" s="6"/>
      <c r="F41" s="6"/>
      <c r="G41" s="6"/>
      <c r="H41" s="104"/>
      <c r="I41" s="105"/>
      <c r="J41" s="106"/>
    </row>
    <row r="42" spans="1:10" ht="20.100000000000001" customHeight="1" x14ac:dyDescent="0.25">
      <c r="A42" s="103"/>
      <c r="B42" s="107"/>
      <c r="C42" s="6"/>
      <c r="D42" s="6"/>
      <c r="E42" s="6"/>
      <c r="F42" s="6"/>
      <c r="G42" s="6"/>
      <c r="H42" s="104"/>
      <c r="I42" s="116" t="s">
        <v>142</v>
      </c>
      <c r="J42" s="106"/>
    </row>
    <row r="43" spans="1:10" ht="12" customHeight="1" x14ac:dyDescent="0.2">
      <c r="A43" s="103"/>
      <c r="B43" s="6"/>
      <c r="C43" s="6"/>
      <c r="D43" s="6"/>
      <c r="E43" s="6"/>
      <c r="F43" s="6"/>
      <c r="G43" s="6"/>
      <c r="H43" s="104"/>
      <c r="I43" s="105"/>
      <c r="J43" s="106"/>
    </row>
    <row r="44" spans="1:10" ht="12" customHeight="1" x14ac:dyDescent="0.2">
      <c r="A44" s="103"/>
      <c r="B44" s="6"/>
      <c r="C44" s="6"/>
      <c r="D44" s="6"/>
      <c r="E44" s="6"/>
      <c r="F44" s="6"/>
      <c r="G44" s="6"/>
      <c r="H44" s="105"/>
      <c r="I44" s="88"/>
      <c r="J44" s="106"/>
    </row>
    <row r="45" spans="1:10" ht="12" customHeight="1" x14ac:dyDescent="0.2">
      <c r="A45" s="103"/>
      <c r="B45" s="6"/>
      <c r="C45" s="6"/>
      <c r="D45" s="6"/>
      <c r="E45" s="6"/>
      <c r="F45" s="6"/>
      <c r="G45" s="6"/>
      <c r="H45" s="104" t="s">
        <v>143</v>
      </c>
      <c r="I45" s="105"/>
      <c r="J45" s="106"/>
    </row>
    <row r="46" spans="1:10" ht="12" customHeight="1" x14ac:dyDescent="0.2">
      <c r="A46" s="103"/>
      <c r="B46" s="6"/>
      <c r="C46" s="6"/>
      <c r="D46" s="6"/>
      <c r="E46" s="6"/>
      <c r="F46" s="6"/>
      <c r="G46" s="6"/>
      <c r="H46" s="104"/>
      <c r="I46" s="113"/>
      <c r="J46" s="106"/>
    </row>
    <row r="47" spans="1:10" ht="12" customHeight="1" x14ac:dyDescent="0.2">
      <c r="A47" s="103"/>
      <c r="B47" s="6"/>
      <c r="C47" s="6"/>
      <c r="D47" s="6"/>
      <c r="E47" s="6"/>
      <c r="F47" s="6"/>
      <c r="G47" s="6"/>
      <c r="H47" s="104"/>
      <c r="I47" s="113"/>
      <c r="J47" s="106"/>
    </row>
    <row r="48" spans="1:10" ht="12" customHeight="1" x14ac:dyDescent="0.2">
      <c r="A48" s="103"/>
      <c r="B48" s="6"/>
      <c r="C48" s="6"/>
      <c r="D48" s="6"/>
      <c r="E48" s="6"/>
      <c r="F48" s="6"/>
      <c r="G48" s="6"/>
      <c r="H48" s="104"/>
      <c r="I48" s="113"/>
      <c r="J48" s="106"/>
    </row>
    <row r="49" spans="1:10" ht="12" customHeight="1" x14ac:dyDescent="0.2">
      <c r="A49" s="103"/>
      <c r="B49" s="6"/>
      <c r="C49" s="6"/>
      <c r="D49" s="6"/>
      <c r="E49" s="6"/>
      <c r="F49" s="6"/>
      <c r="G49" s="6"/>
      <c r="H49" s="104"/>
      <c r="I49" s="113"/>
      <c r="J49" s="106"/>
    </row>
    <row r="50" spans="1:10" ht="12" customHeight="1" x14ac:dyDescent="0.2">
      <c r="A50" s="103"/>
      <c r="B50" s="6"/>
      <c r="C50" s="6"/>
      <c r="D50" s="6"/>
      <c r="E50" s="6"/>
      <c r="F50" s="6"/>
      <c r="G50" s="6"/>
      <c r="H50" s="104"/>
      <c r="I50" s="105"/>
      <c r="J50" s="106"/>
    </row>
    <row r="51" spans="1:10" ht="12" customHeight="1" x14ac:dyDescent="0.2">
      <c r="A51" s="103"/>
      <c r="B51" s="6"/>
      <c r="C51" s="6"/>
      <c r="D51" s="6"/>
      <c r="E51" s="6"/>
      <c r="F51" s="6"/>
      <c r="G51" s="6"/>
      <c r="H51" s="104"/>
      <c r="I51" s="105"/>
      <c r="J51" s="106"/>
    </row>
    <row r="52" spans="1:10" ht="12" customHeight="1" x14ac:dyDescent="0.2">
      <c r="A52" s="103"/>
      <c r="B52" s="6"/>
      <c r="C52" s="6"/>
      <c r="D52" s="6"/>
      <c r="E52" s="6"/>
      <c r="F52" s="6"/>
      <c r="G52" s="6"/>
      <c r="H52" s="104"/>
      <c r="I52" s="105"/>
      <c r="J52" s="106"/>
    </row>
    <row r="53" spans="1:10" ht="12" customHeight="1" x14ac:dyDescent="0.2">
      <c r="A53" s="103"/>
      <c r="B53" s="6"/>
      <c r="C53" s="6"/>
      <c r="D53" s="6"/>
      <c r="E53" s="6"/>
      <c r="F53" s="6"/>
      <c r="G53" s="6"/>
      <c r="H53" s="104"/>
      <c r="I53" s="105"/>
      <c r="J53" s="106"/>
    </row>
    <row r="54" spans="1:10" ht="12" customHeight="1" thickBot="1" x14ac:dyDescent="0.25">
      <c r="A54" s="117"/>
      <c r="B54" s="118"/>
      <c r="C54" s="118"/>
      <c r="D54" s="118"/>
      <c r="E54" s="118"/>
      <c r="F54" s="118"/>
      <c r="G54" s="118"/>
      <c r="H54" s="119"/>
      <c r="I54" s="120"/>
      <c r="J54" s="121"/>
    </row>
    <row r="56" spans="1:10" ht="12" customHeight="1" x14ac:dyDescent="0.2">
      <c r="J56" s="122">
        <v>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Kop.</vt:lpstr>
      <vt:lpstr>Pasqyra e Pozicioni Financia</vt:lpstr>
      <vt:lpstr>PASH sipas natyres</vt:lpstr>
      <vt:lpstr>Pasqyra Cash Flow direkte</vt:lpstr>
      <vt:lpstr>Fq Fundit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2021-05-05T15:28:08Z</cp:lastPrinted>
  <dcterms:created xsi:type="dcterms:W3CDTF">2002-02-16T18:16:52Z</dcterms:created>
  <dcterms:modified xsi:type="dcterms:W3CDTF">2021-05-05T15:28:35Z</dcterms:modified>
</cp:coreProperties>
</file>