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1\Documents\Bilance viti 2020 Deklarim\Alesio Br shpk\"/>
    </mc:Choice>
  </mc:AlternateContent>
  <xr:revisionPtr revIDLastSave="0" documentId="13_ncr:1_{DAADFF93-3E10-45B5-A79E-051D5AD75BA4}" xr6:coauthVersionLast="45" xr6:coauthVersionMax="45" xr10:uidLastSave="{00000000-0000-0000-0000-000000000000}"/>
  <bookViews>
    <workbookView xWindow="-120" yWindow="-120" windowWidth="29040" windowHeight="17790" xr2:uid="{A8AB6375-8215-4DC9-9194-6EF018C68BDF}"/>
  </bookViews>
  <sheets>
    <sheet name="2.1-Pasqyra e Perform. (nat 2)" sheetId="1" r:id="rId1"/>
  </sheets>
  <externalReferences>
    <externalReference r:id="rId2"/>
    <externalReference r:id="rId3"/>
    <externalReference r:id="rId4"/>
  </externalReferences>
  <definedNames>
    <definedName name="Furnitor">[2]DataBase!$A:$C</definedName>
    <definedName name="MagQ" localSheetId="0">[3]MagQ!$B$7:$V$922</definedName>
    <definedName name="MagQ">[1]MagQ!$B$7:$V$390</definedName>
    <definedName name="vDateTime">#REF!</definedName>
    <definedName name="vDiastolic">#REF!</definedName>
    <definedName name="vHeartRate">#REF!</definedName>
    <definedName name="vSystoli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1" l="1"/>
  <c r="B53" i="1"/>
  <c r="D52" i="1"/>
  <c r="B52" i="1"/>
  <c r="D51" i="1"/>
  <c r="B51" i="1"/>
  <c r="D50" i="1"/>
  <c r="D55" i="1" s="1"/>
  <c r="B50" i="1"/>
  <c r="B55" i="1" s="1"/>
  <c r="D46" i="1"/>
  <c r="B46" i="1"/>
  <c r="D45" i="1"/>
  <c r="B45" i="1"/>
  <c r="D44" i="1"/>
  <c r="B44" i="1"/>
  <c r="D41" i="1"/>
  <c r="B41" i="1"/>
  <c r="D39" i="1"/>
  <c r="B39" i="1"/>
  <c r="D37" i="1"/>
  <c r="B37" i="1"/>
  <c r="D35" i="1"/>
  <c r="B35" i="1"/>
  <c r="D34" i="1"/>
  <c r="B34" i="1"/>
  <c r="D32" i="1"/>
  <c r="B32" i="1"/>
  <c r="D30" i="1"/>
  <c r="B30" i="1"/>
  <c r="D27" i="1"/>
  <c r="B27" i="1"/>
  <c r="D26" i="1"/>
  <c r="B26" i="1"/>
  <c r="D25" i="1"/>
  <c r="B25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D42" i="1" s="1"/>
  <c r="D47" i="1" s="1"/>
  <c r="D57" i="1" s="1"/>
  <c r="B10" i="1"/>
  <c r="B42" i="1" s="1"/>
  <c r="B47" i="1" s="1"/>
  <c r="B57" i="1" l="1"/>
</calcChain>
</file>

<file path=xl/sharedStrings.xml><?xml version="1.0" encoding="utf-8"?>
<sst xmlns="http://schemas.openxmlformats.org/spreadsheetml/2006/main" count="66" uniqueCount="62">
  <si>
    <t>Pasqyrat financiare te vitit 2020</t>
  </si>
  <si>
    <t>Alesio - Br  shpk</t>
  </si>
  <si>
    <t>NIPT L83328001V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</si>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</sst>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53A71ADA-76A5-4513-8D4D-52E3CF69CCBA}"/>
    <cellStyle name="Normal" xfId="0" builtinId="0"/>
    <cellStyle name="Normal 21 2" xfId="3" xr:uid="{56A9D93B-D169-47C9-A35F-F6C37E02850E}"/>
    <cellStyle name="Normal 3 2" xfId="6" xr:uid="{15B8AFEB-4B2B-4655-997C-CF3F478A9BD5}"/>
    <cellStyle name="Normal 7" xfId="1" xr:uid="{B66EF4E2-5111-473B-8F7C-E4FD307D0E12}"/>
    <cellStyle name="Normal_Albania_-__Income_Statement_September_2009" xfId="4" xr:uid="{92CA03DE-567E-4625-8BC9-F3A749E536B8}"/>
    <cellStyle name="Normal_SHEET" xfId="5" xr:uid="{EF442357-63B2-4137-B55D-0518767BD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Documents\Bilance%20Viti%202020\Bilanci%202020%20Alesio%20Br%20shpk%20Printua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19/Bilanci%202019%20Tabaku%20shpk,%20ok,%20(Lenci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Documents\Users\Lorenc\Documents\Bilance%20viti%202014-2018\Bilance%20viti%202018\Alit%20Likollari\Bilanci2018%20Alit%20Likollari%20Printu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Bilanci Ri"/>
      <sheetName val="2.1-Pasqyra e Perform. (nat 2)"/>
      <sheetName val="Bl.Biz.Vog"/>
      <sheetName val="Prodhimi"/>
      <sheetName val="Fatura 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V37">
            <v>0</v>
          </cell>
        </row>
        <row r="38">
          <cell r="B38">
            <v>351001</v>
          </cell>
          <cell r="C38" t="str">
            <v>Diesel 10 PPM</v>
          </cell>
          <cell r="D38" t="str">
            <v>Litra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>
            <v>351002</v>
          </cell>
          <cell r="C39" t="str">
            <v>Benzin  95 okt</v>
          </cell>
          <cell r="D39" t="str">
            <v>Litra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>
            <v>351003</v>
          </cell>
          <cell r="C40" t="str">
            <v>Gaz I lenget</v>
          </cell>
          <cell r="D40" t="str">
            <v>Litra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351004</v>
          </cell>
          <cell r="C41" t="str">
            <v>Batanije tek 160*220</v>
          </cell>
          <cell r="D41" t="str">
            <v>cop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>
            <v>351005</v>
          </cell>
          <cell r="C42" t="str">
            <v>Batanije bebi 100*120</v>
          </cell>
          <cell r="D42" t="str">
            <v>cop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351006</v>
          </cell>
          <cell r="C43" t="str">
            <v>Batanije tek te trash 160*220</v>
          </cell>
          <cell r="D43" t="str">
            <v>cop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351007</v>
          </cell>
          <cell r="C44" t="str">
            <v xml:space="preserve">Batanije cift 220*240 </v>
          </cell>
          <cell r="D44" t="str">
            <v>cop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351008</v>
          </cell>
          <cell r="C45" t="str">
            <v>Batanije cift 200*240</v>
          </cell>
          <cell r="D45" t="str">
            <v>cop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351009</v>
          </cell>
          <cell r="C46" t="str">
            <v xml:space="preserve">Pelhur per perde </v>
          </cell>
          <cell r="D46" t="str">
            <v>ml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>
            <v>351010</v>
          </cell>
          <cell r="C47" t="str">
            <v>Pelhur Sintetike</v>
          </cell>
          <cell r="D47" t="str">
            <v>ml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>
            <v>351011</v>
          </cell>
          <cell r="C48" t="str">
            <v xml:space="preserve">Tyl </v>
          </cell>
          <cell r="D48" t="str">
            <v>ml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C387" t="str">
            <v>Mallra</v>
          </cell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C390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2">
          <cell r="E182">
            <v>0</v>
          </cell>
          <cell r="F182">
            <v>39547071.630366668</v>
          </cell>
        </row>
        <row r="183">
          <cell r="E183">
            <v>0</v>
          </cell>
          <cell r="F183">
            <v>0</v>
          </cell>
        </row>
        <row r="184">
          <cell r="E184">
            <v>0</v>
          </cell>
          <cell r="F184">
            <v>0</v>
          </cell>
        </row>
        <row r="185">
          <cell r="E185">
            <v>0</v>
          </cell>
          <cell r="F185">
            <v>0</v>
          </cell>
        </row>
        <row r="188">
          <cell r="E188">
            <v>0</v>
          </cell>
          <cell r="F188">
            <v>-36591173.875828758</v>
          </cell>
        </row>
        <row r="189">
          <cell r="E189">
            <v>0</v>
          </cell>
          <cell r="F189">
            <v>0</v>
          </cell>
        </row>
        <row r="192">
          <cell r="E192">
            <v>-80000</v>
          </cell>
          <cell r="F192">
            <v>-752000</v>
          </cell>
        </row>
        <row r="194">
          <cell r="E194">
            <v>-13360</v>
          </cell>
          <cell r="F194">
            <v>-125584</v>
          </cell>
        </row>
        <row r="196">
          <cell r="E196">
            <v>0</v>
          </cell>
          <cell r="F196">
            <v>0</v>
          </cell>
        </row>
        <row r="197">
          <cell r="E197">
            <v>-7710.9375</v>
          </cell>
          <cell r="F197">
            <v>-17135.416666666668</v>
          </cell>
        </row>
        <row r="198">
          <cell r="E198">
            <v>-1580.3700000014901</v>
          </cell>
          <cell r="F198">
            <v>-992977.65419999999</v>
          </cell>
        </row>
        <row r="202">
          <cell r="E202">
            <v>0</v>
          </cell>
          <cell r="F202">
            <v>0</v>
          </cell>
        </row>
        <row r="204">
          <cell r="E204">
            <v>0</v>
          </cell>
          <cell r="F204">
            <v>0</v>
          </cell>
        </row>
        <row r="206">
          <cell r="E206">
            <v>0</v>
          </cell>
          <cell r="F206">
            <v>0</v>
          </cell>
        </row>
        <row r="209">
          <cell r="E209">
            <v>0</v>
          </cell>
          <cell r="F209">
            <v>0</v>
          </cell>
        </row>
        <row r="213">
          <cell r="E213">
            <v>0</v>
          </cell>
          <cell r="F213">
            <v>0</v>
          </cell>
        </row>
        <row r="214">
          <cell r="E214">
            <v>0</v>
          </cell>
          <cell r="F214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0</v>
          </cell>
          <cell r="F221">
            <v>161801.35255068657</v>
          </cell>
        </row>
        <row r="222">
          <cell r="E222">
            <v>0</v>
          </cell>
          <cell r="F222">
            <v>0</v>
          </cell>
        </row>
        <row r="223">
          <cell r="E223">
            <v>0</v>
          </cell>
          <cell r="F223">
            <v>0</v>
          </cell>
        </row>
        <row r="240">
          <cell r="F240">
            <v>0</v>
          </cell>
        </row>
        <row r="241">
          <cell r="E241">
            <v>0</v>
          </cell>
          <cell r="F241">
            <v>0</v>
          </cell>
        </row>
        <row r="242">
          <cell r="E242">
            <v>0</v>
          </cell>
          <cell r="F242">
            <v>0</v>
          </cell>
        </row>
        <row r="243">
          <cell r="E243">
            <v>0</v>
          </cell>
          <cell r="F243">
            <v>0</v>
          </cell>
        </row>
        <row r="244">
          <cell r="E24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B21">
            <v>0</v>
          </cell>
          <cell r="C21" t="str">
            <v>Lëndë e parë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B37">
            <v>0</v>
          </cell>
          <cell r="C37" t="str">
            <v>Produkte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>
            <v>0</v>
          </cell>
          <cell r="F816">
            <v>0</v>
          </cell>
          <cell r="G816">
            <v>0</v>
          </cell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>
            <v>0</v>
          </cell>
          <cell r="F818">
            <v>0</v>
          </cell>
          <cell r="G818">
            <v>0</v>
          </cell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>
            <v>0</v>
          </cell>
          <cell r="F832">
            <v>0</v>
          </cell>
          <cell r="G832">
            <v>0</v>
          </cell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>
            <v>0</v>
          </cell>
          <cell r="F833">
            <v>0</v>
          </cell>
          <cell r="G833">
            <v>0</v>
          </cell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>
            <v>0</v>
          </cell>
          <cell r="F834">
            <v>0</v>
          </cell>
          <cell r="G834">
            <v>0</v>
          </cell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>
            <v>0</v>
          </cell>
          <cell r="F835">
            <v>0</v>
          </cell>
          <cell r="G835">
            <v>0</v>
          </cell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>
            <v>0</v>
          </cell>
          <cell r="F836">
            <v>0</v>
          </cell>
          <cell r="G836">
            <v>0</v>
          </cell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>
            <v>0</v>
          </cell>
          <cell r="F837">
            <v>0</v>
          </cell>
          <cell r="G837">
            <v>0</v>
          </cell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>
            <v>0</v>
          </cell>
          <cell r="F838">
            <v>0</v>
          </cell>
          <cell r="G838">
            <v>0</v>
          </cell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>
            <v>0</v>
          </cell>
          <cell r="F839">
            <v>0</v>
          </cell>
          <cell r="G839">
            <v>0</v>
          </cell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>
            <v>0</v>
          </cell>
          <cell r="F840">
            <v>0</v>
          </cell>
          <cell r="G840">
            <v>0</v>
          </cell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>
            <v>0</v>
          </cell>
          <cell r="F841">
            <v>0</v>
          </cell>
          <cell r="G841">
            <v>0</v>
          </cell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>
            <v>0</v>
          </cell>
          <cell r="F842">
            <v>0</v>
          </cell>
          <cell r="G842">
            <v>0</v>
          </cell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>
            <v>0</v>
          </cell>
          <cell r="F843">
            <v>0</v>
          </cell>
          <cell r="G843">
            <v>0</v>
          </cell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>
            <v>0</v>
          </cell>
          <cell r="F844">
            <v>0</v>
          </cell>
          <cell r="G844">
            <v>0</v>
          </cell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>
            <v>0</v>
          </cell>
          <cell r="F845">
            <v>0</v>
          </cell>
          <cell r="G845">
            <v>0</v>
          </cell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>
            <v>0</v>
          </cell>
          <cell r="F846">
            <v>0</v>
          </cell>
          <cell r="G846">
            <v>0</v>
          </cell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>
            <v>0</v>
          </cell>
          <cell r="F847">
            <v>0</v>
          </cell>
          <cell r="G847">
            <v>0</v>
          </cell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>
            <v>0</v>
          </cell>
          <cell r="F848">
            <v>0</v>
          </cell>
          <cell r="G848">
            <v>0</v>
          </cell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>
            <v>0</v>
          </cell>
          <cell r="F849">
            <v>0</v>
          </cell>
          <cell r="G849">
            <v>0</v>
          </cell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>
            <v>0</v>
          </cell>
          <cell r="F851">
            <v>0</v>
          </cell>
          <cell r="G851">
            <v>0</v>
          </cell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>
            <v>0</v>
          </cell>
          <cell r="F852">
            <v>0</v>
          </cell>
          <cell r="G852">
            <v>0</v>
          </cell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>
            <v>0</v>
          </cell>
          <cell r="F853">
            <v>0</v>
          </cell>
          <cell r="G853">
            <v>0</v>
          </cell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>
            <v>0</v>
          </cell>
          <cell r="F854">
            <v>0</v>
          </cell>
          <cell r="G854">
            <v>0</v>
          </cell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>
            <v>0</v>
          </cell>
          <cell r="F855">
            <v>0</v>
          </cell>
          <cell r="G855">
            <v>0</v>
          </cell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>
            <v>0</v>
          </cell>
          <cell r="F856">
            <v>0</v>
          </cell>
          <cell r="G856">
            <v>0</v>
          </cell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>
            <v>0</v>
          </cell>
          <cell r="F857">
            <v>0</v>
          </cell>
          <cell r="G857">
            <v>0</v>
          </cell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>
            <v>0</v>
          </cell>
          <cell r="F858">
            <v>0</v>
          </cell>
          <cell r="G858">
            <v>0</v>
          </cell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>
            <v>0</v>
          </cell>
          <cell r="F859">
            <v>0</v>
          </cell>
          <cell r="G859">
            <v>0</v>
          </cell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>
            <v>0</v>
          </cell>
          <cell r="F860">
            <v>0</v>
          </cell>
          <cell r="G860">
            <v>0</v>
          </cell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>
            <v>0</v>
          </cell>
          <cell r="F861">
            <v>0</v>
          </cell>
          <cell r="G861">
            <v>0</v>
          </cell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>
            <v>0</v>
          </cell>
          <cell r="F862">
            <v>0</v>
          </cell>
          <cell r="G862">
            <v>0</v>
          </cell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>
            <v>0</v>
          </cell>
          <cell r="F863">
            <v>0</v>
          </cell>
          <cell r="G863">
            <v>0</v>
          </cell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>
            <v>0</v>
          </cell>
          <cell r="F864">
            <v>0</v>
          </cell>
          <cell r="G864">
            <v>0</v>
          </cell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>
            <v>0</v>
          </cell>
          <cell r="F865">
            <v>0</v>
          </cell>
          <cell r="G865">
            <v>0</v>
          </cell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>
            <v>0</v>
          </cell>
          <cell r="F866">
            <v>0</v>
          </cell>
          <cell r="G866">
            <v>0</v>
          </cell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>
            <v>0</v>
          </cell>
          <cell r="F867">
            <v>0</v>
          </cell>
          <cell r="G867">
            <v>0</v>
          </cell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>
            <v>0</v>
          </cell>
          <cell r="F868">
            <v>0</v>
          </cell>
          <cell r="G868">
            <v>0</v>
          </cell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>
            <v>0</v>
          </cell>
          <cell r="F869">
            <v>0</v>
          </cell>
          <cell r="G869">
            <v>0</v>
          </cell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>
            <v>0</v>
          </cell>
          <cell r="F870">
            <v>0</v>
          </cell>
          <cell r="G870">
            <v>0</v>
          </cell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>
            <v>0</v>
          </cell>
          <cell r="F871">
            <v>0</v>
          </cell>
          <cell r="G871">
            <v>0</v>
          </cell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>
            <v>0</v>
          </cell>
          <cell r="F872">
            <v>0</v>
          </cell>
          <cell r="G872">
            <v>0</v>
          </cell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>
            <v>0</v>
          </cell>
          <cell r="F873">
            <v>0</v>
          </cell>
          <cell r="G873">
            <v>0</v>
          </cell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>
            <v>0</v>
          </cell>
          <cell r="F874">
            <v>0</v>
          </cell>
          <cell r="G874">
            <v>0</v>
          </cell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>
            <v>0</v>
          </cell>
          <cell r="F875">
            <v>0</v>
          </cell>
          <cell r="G875">
            <v>0</v>
          </cell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>
            <v>0</v>
          </cell>
          <cell r="F876">
            <v>0</v>
          </cell>
          <cell r="G876">
            <v>0</v>
          </cell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>
            <v>0</v>
          </cell>
          <cell r="F877">
            <v>0</v>
          </cell>
          <cell r="G877">
            <v>0</v>
          </cell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>
            <v>0</v>
          </cell>
          <cell r="F878">
            <v>0</v>
          </cell>
          <cell r="G878">
            <v>0</v>
          </cell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>
            <v>0</v>
          </cell>
          <cell r="F879">
            <v>0</v>
          </cell>
          <cell r="G879">
            <v>0</v>
          </cell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>
            <v>0</v>
          </cell>
          <cell r="F880">
            <v>0</v>
          </cell>
          <cell r="G880">
            <v>0</v>
          </cell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>
            <v>0</v>
          </cell>
          <cell r="F881">
            <v>0</v>
          </cell>
          <cell r="G881">
            <v>0</v>
          </cell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>
            <v>0</v>
          </cell>
          <cell r="F882">
            <v>0</v>
          </cell>
          <cell r="G882">
            <v>0</v>
          </cell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>
            <v>0</v>
          </cell>
          <cell r="F883">
            <v>0</v>
          </cell>
          <cell r="G883">
            <v>0</v>
          </cell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>
            <v>0</v>
          </cell>
          <cell r="F884">
            <v>0</v>
          </cell>
          <cell r="G884">
            <v>0</v>
          </cell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>
            <v>0</v>
          </cell>
          <cell r="F885">
            <v>0</v>
          </cell>
          <cell r="G885">
            <v>0</v>
          </cell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>
            <v>0</v>
          </cell>
          <cell r="F886">
            <v>0</v>
          </cell>
          <cell r="G886">
            <v>0</v>
          </cell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>
            <v>0</v>
          </cell>
          <cell r="F887">
            <v>0</v>
          </cell>
          <cell r="G887">
            <v>0</v>
          </cell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>
            <v>0</v>
          </cell>
          <cell r="F888">
            <v>0</v>
          </cell>
          <cell r="G888">
            <v>0</v>
          </cell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>
            <v>0</v>
          </cell>
          <cell r="F889">
            <v>0</v>
          </cell>
          <cell r="G889">
            <v>0</v>
          </cell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>
            <v>0</v>
          </cell>
          <cell r="F890">
            <v>0</v>
          </cell>
          <cell r="G890">
            <v>0</v>
          </cell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>
            <v>0</v>
          </cell>
          <cell r="F891">
            <v>0</v>
          </cell>
          <cell r="G891">
            <v>0</v>
          </cell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>
            <v>0</v>
          </cell>
          <cell r="F892">
            <v>0</v>
          </cell>
          <cell r="G892">
            <v>0</v>
          </cell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>
            <v>0</v>
          </cell>
          <cell r="F893">
            <v>0</v>
          </cell>
          <cell r="G893">
            <v>0</v>
          </cell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>
            <v>0</v>
          </cell>
          <cell r="F894">
            <v>0</v>
          </cell>
          <cell r="G894">
            <v>0</v>
          </cell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>
            <v>0</v>
          </cell>
          <cell r="F895">
            <v>0</v>
          </cell>
          <cell r="G895">
            <v>0</v>
          </cell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>
            <v>0</v>
          </cell>
          <cell r="F896">
            <v>0</v>
          </cell>
          <cell r="G896">
            <v>0</v>
          </cell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>
            <v>0</v>
          </cell>
          <cell r="F897">
            <v>0</v>
          </cell>
          <cell r="G897">
            <v>0</v>
          </cell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>
            <v>0</v>
          </cell>
          <cell r="F898">
            <v>0</v>
          </cell>
          <cell r="G898">
            <v>0</v>
          </cell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>
            <v>0</v>
          </cell>
          <cell r="F899">
            <v>0</v>
          </cell>
          <cell r="G899">
            <v>0</v>
          </cell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>
            <v>0</v>
          </cell>
          <cell r="F900">
            <v>0</v>
          </cell>
          <cell r="G900">
            <v>0</v>
          </cell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>
            <v>0</v>
          </cell>
          <cell r="F901">
            <v>0</v>
          </cell>
          <cell r="G901">
            <v>0</v>
          </cell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>
            <v>0</v>
          </cell>
          <cell r="F902">
            <v>0</v>
          </cell>
          <cell r="G902">
            <v>0</v>
          </cell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>
            <v>0</v>
          </cell>
          <cell r="F903">
            <v>0</v>
          </cell>
          <cell r="G903">
            <v>0</v>
          </cell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>
            <v>0</v>
          </cell>
          <cell r="F904">
            <v>0</v>
          </cell>
          <cell r="G904">
            <v>0</v>
          </cell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>
            <v>0</v>
          </cell>
          <cell r="F905">
            <v>0</v>
          </cell>
          <cell r="G905">
            <v>0</v>
          </cell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>
            <v>0</v>
          </cell>
          <cell r="F906">
            <v>0</v>
          </cell>
          <cell r="G906">
            <v>0</v>
          </cell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>
            <v>0</v>
          </cell>
          <cell r="F907">
            <v>0</v>
          </cell>
          <cell r="G907">
            <v>0</v>
          </cell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>
            <v>0</v>
          </cell>
          <cell r="F908">
            <v>0</v>
          </cell>
          <cell r="G908">
            <v>0</v>
          </cell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>
            <v>0</v>
          </cell>
          <cell r="F909">
            <v>0</v>
          </cell>
          <cell r="G909">
            <v>0</v>
          </cell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>
            <v>0</v>
          </cell>
          <cell r="F910">
            <v>0</v>
          </cell>
          <cell r="G910">
            <v>0</v>
          </cell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>
            <v>0</v>
          </cell>
          <cell r="F911">
            <v>0</v>
          </cell>
          <cell r="G911">
            <v>0</v>
          </cell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>
            <v>0</v>
          </cell>
          <cell r="F912">
            <v>0</v>
          </cell>
          <cell r="G912">
            <v>0</v>
          </cell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>
            <v>0</v>
          </cell>
          <cell r="F913">
            <v>0</v>
          </cell>
          <cell r="G913">
            <v>0</v>
          </cell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>
            <v>0</v>
          </cell>
          <cell r="F914">
            <v>0</v>
          </cell>
          <cell r="G914">
            <v>0</v>
          </cell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</row>
        <row r="919">
          <cell r="B919">
            <v>0</v>
          </cell>
          <cell r="C919" t="str">
            <v>Mallra</v>
          </cell>
          <cell r="D919">
            <v>0</v>
          </cell>
          <cell r="E919">
            <v>0</v>
          </cell>
          <cell r="F919">
            <v>0</v>
          </cell>
          <cell r="G919">
            <v>2879883.270076625</v>
          </cell>
          <cell r="H919">
            <v>0</v>
          </cell>
          <cell r="I919">
            <v>0</v>
          </cell>
          <cell r="J919">
            <v>20130688.341547992</v>
          </cell>
          <cell r="K919">
            <v>0</v>
          </cell>
          <cell r="L919">
            <v>0</v>
          </cell>
          <cell r="M919">
            <v>23010571.611624613</v>
          </cell>
          <cell r="N919">
            <v>0</v>
          </cell>
          <cell r="O919">
            <v>0</v>
          </cell>
          <cell r="P919">
            <v>19381831.786182135</v>
          </cell>
          <cell r="Q919">
            <v>0</v>
          </cell>
          <cell r="R919">
            <v>0</v>
          </cell>
          <cell r="S919">
            <v>3628739.8254425055</v>
          </cell>
          <cell r="T919">
            <v>0</v>
          </cell>
          <cell r="U919">
            <v>0</v>
          </cell>
          <cell r="V919">
            <v>3628739.8254425065</v>
          </cell>
        </row>
        <row r="920"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</row>
        <row r="921"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</row>
        <row r="922">
          <cell r="B922">
            <v>0</v>
          </cell>
          <cell r="C922" t="str">
            <v>TOTAL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E59">
            <v>51412.047211157624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D258-F28E-4E9A-A6E8-8DF913222057}">
  <sheetPr codeName="Sheet26">
    <pageSetUpPr fitToPage="1"/>
  </sheetPr>
  <dimension ref="A1:F65"/>
  <sheetViews>
    <sheetView showGridLines="0" tabSelected="1" zoomScaleNormal="100" workbookViewId="0">
      <selection activeCell="A69" sqref="A6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f>ROUND([1]Bilanci!E182,0)</f>
        <v>0</v>
      </c>
      <c r="C10" s="11"/>
      <c r="D10" s="14">
        <f>+ROUND([1]Bilanci!F182,0)-1</f>
        <v>39547071</v>
      </c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6" x14ac:dyDescent="0.25">
      <c r="A15" s="9" t="s">
        <v>18</v>
      </c>
      <c r="B15" s="14">
        <f>+ROUND([1]Bilanci!E183,0)</f>
        <v>0</v>
      </c>
      <c r="C15" s="11"/>
      <c r="D15" s="14">
        <f>+ROUND([1]Bilanci!F183,0)</f>
        <v>0</v>
      </c>
      <c r="E15" s="10"/>
      <c r="F15" s="3"/>
    </row>
    <row r="16" spans="1:6" x14ac:dyDescent="0.25">
      <c r="A16" s="9" t="s">
        <v>19</v>
      </c>
      <c r="B16" s="14">
        <f>+ROUND([1]Bilanci!E184,0)</f>
        <v>0</v>
      </c>
      <c r="C16" s="11"/>
      <c r="D16" s="14">
        <f>+ROUND([1]Bilanci!F184,0)</f>
        <v>0</v>
      </c>
      <c r="E16" s="10"/>
      <c r="F16" s="3"/>
    </row>
    <row r="17" spans="1:6" x14ac:dyDescent="0.25">
      <c r="A17" s="9" t="s">
        <v>20</v>
      </c>
      <c r="B17" s="14">
        <f>+ROUND([1]Bilanci!E185,0)</f>
        <v>0</v>
      </c>
      <c r="C17" s="11"/>
      <c r="D17" s="14">
        <f>+ROUND([1]Bilanci!F185,0)</f>
        <v>0</v>
      </c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>
        <f>+ROUND([1]Bilanci!E188,0)</f>
        <v>0</v>
      </c>
      <c r="C19" s="11"/>
      <c r="D19" s="14">
        <f>+ROUND([1]Bilanci!F188,0)</f>
        <v>-36591174</v>
      </c>
      <c r="E19" s="10"/>
      <c r="F19" s="3"/>
    </row>
    <row r="20" spans="1:6" x14ac:dyDescent="0.25">
      <c r="A20" s="13" t="s">
        <v>22</v>
      </c>
      <c r="B20" s="14">
        <f>+ROUND([1]Bilanci!E189,0)</f>
        <v>0</v>
      </c>
      <c r="C20" s="11"/>
      <c r="D20" s="14">
        <f>+ROUND([1]Bilanci!F189,0)</f>
        <v>0</v>
      </c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f>+ROUND([1]Bilanci!E192,0)</f>
        <v>-80000</v>
      </c>
      <c r="C22" s="11"/>
      <c r="D22" s="14">
        <f>+ROUND([1]Bilanci!F192,0)</f>
        <v>-752000</v>
      </c>
      <c r="E22" s="10"/>
      <c r="F22" s="3"/>
    </row>
    <row r="23" spans="1:6" x14ac:dyDescent="0.25">
      <c r="A23" s="13" t="s">
        <v>25</v>
      </c>
      <c r="B23" s="14">
        <f>+ROUND([1]Bilanci!E194,0)</f>
        <v>-13360</v>
      </c>
      <c r="C23" s="11"/>
      <c r="D23" s="14">
        <f>+ROUND([1]Bilanci!F194,0)</f>
        <v>-125584</v>
      </c>
      <c r="E23" s="10"/>
      <c r="F23" s="3"/>
    </row>
    <row r="24" spans="1:6" x14ac:dyDescent="0.25">
      <c r="A24" s="13" t="s">
        <v>26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27</v>
      </c>
      <c r="B25" s="14">
        <f>+ROUND([1]Bilanci!E196,0)</f>
        <v>0</v>
      </c>
      <c r="C25" s="11"/>
      <c r="D25" s="14">
        <f>+ROUND([1]Bilanci!F196,0)</f>
        <v>0</v>
      </c>
      <c r="E25" s="10"/>
      <c r="F25" s="3"/>
    </row>
    <row r="26" spans="1:6" x14ac:dyDescent="0.25">
      <c r="A26" s="9" t="s">
        <v>28</v>
      </c>
      <c r="B26" s="14">
        <f>+ROUND([1]Bilanci!E197,0)</f>
        <v>-7711</v>
      </c>
      <c r="C26" s="11"/>
      <c r="D26" s="14">
        <f>+ROUND([1]Bilanci!F197,0)</f>
        <v>-17135</v>
      </c>
      <c r="E26" s="10"/>
      <c r="F26" s="3"/>
    </row>
    <row r="27" spans="1:6" x14ac:dyDescent="0.25">
      <c r="A27" s="9" t="s">
        <v>29</v>
      </c>
      <c r="B27" s="14">
        <f>+ROUND([1]Bilanci!E198,0)</f>
        <v>-1580</v>
      </c>
      <c r="C27" s="11"/>
      <c r="D27" s="14">
        <f>+ROUND([1]Bilanci!F198,0)</f>
        <v>-992978</v>
      </c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ht="15" customHeight="1" x14ac:dyDescent="0.25">
      <c r="A29" s="13" t="s">
        <v>31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32</v>
      </c>
      <c r="B30" s="14">
        <f>ROUND([1]Bilanci!E202,0)</f>
        <v>0</v>
      </c>
      <c r="C30" s="11"/>
      <c r="D30" s="14">
        <f>+ROUND([1]Bilanci!F202,0)</f>
        <v>0</v>
      </c>
      <c r="E30" s="10"/>
      <c r="F30" s="3"/>
    </row>
    <row r="31" spans="1:6" ht="15" customHeight="1" x14ac:dyDescent="0.25">
      <c r="A31" s="13" t="s">
        <v>33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34</v>
      </c>
      <c r="B32" s="14">
        <f>ROUND([1]Bilanci!E204,0)</f>
        <v>0</v>
      </c>
      <c r="C32" s="11"/>
      <c r="D32" s="14">
        <f>+ROUND([1]Bilanci!F204,0)</f>
        <v>0</v>
      </c>
      <c r="E32" s="10"/>
      <c r="F32" s="3"/>
    </row>
    <row r="33" spans="1:6" ht="15" customHeight="1" x14ac:dyDescent="0.25">
      <c r="A33" s="13" t="s">
        <v>35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36</v>
      </c>
      <c r="B34" s="14">
        <f>+ROUND([1]Bilanci!E206,0)</f>
        <v>0</v>
      </c>
      <c r="C34" s="11"/>
      <c r="D34" s="14">
        <f>+ROUND([1]Bilanci!F206,0)</f>
        <v>0</v>
      </c>
      <c r="E34" s="10"/>
      <c r="F34" s="3"/>
    </row>
    <row r="35" spans="1:6" x14ac:dyDescent="0.25">
      <c r="A35" s="9" t="s">
        <v>37</v>
      </c>
      <c r="B35" s="14">
        <f>+ROUND([1]Bilanci!E209,0)</f>
        <v>0</v>
      </c>
      <c r="C35" s="11"/>
      <c r="D35" s="14">
        <f>ROUND([1]Bilanci!F209,0)</f>
        <v>0</v>
      </c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>
        <f>+ROUND([1]Bilanci!E213,0)</f>
        <v>0</v>
      </c>
      <c r="C37" s="11"/>
      <c r="D37" s="14">
        <f>+ROUND([1]Bilanci!F213,0)</f>
        <v>0</v>
      </c>
      <c r="E37" s="10"/>
      <c r="F37" s="3"/>
    </row>
    <row r="38" spans="1:6" x14ac:dyDescent="0.25">
      <c r="A38" s="13" t="s">
        <v>40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41</v>
      </c>
      <c r="B39" s="14">
        <f>+ROUND([1]Bilanci!E214,0)</f>
        <v>0</v>
      </c>
      <c r="C39" s="11"/>
      <c r="D39" s="14">
        <f>+ROUND([1]Bilanci!F214,0)</f>
        <v>0</v>
      </c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x14ac:dyDescent="0.25">
      <c r="A41" s="16" t="s">
        <v>43</v>
      </c>
      <c r="B41" s="14">
        <f>+ROUND([1]Bilanci!E216,0)</f>
        <v>0</v>
      </c>
      <c r="C41" s="11"/>
      <c r="D41" s="14">
        <f>+ROUND([1]Bilanci!F216,0)</f>
        <v>0</v>
      </c>
      <c r="E41" s="10"/>
      <c r="F41" s="3"/>
    </row>
    <row r="42" spans="1:6" x14ac:dyDescent="0.25">
      <c r="A42" s="9" t="s">
        <v>44</v>
      </c>
      <c r="B42" s="17">
        <f>SUM(B9:B41)</f>
        <v>-102651</v>
      </c>
      <c r="C42" s="18"/>
      <c r="D42" s="17">
        <f>SUM(D9:D41)</f>
        <v>1068200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>
        <f>ROUND(-[1]Bilanci!E221,0)</f>
        <v>0</v>
      </c>
      <c r="C44" s="11"/>
      <c r="D44" s="14">
        <f>+ROUND(-[1]Bilanci!F221,0)</f>
        <v>-161801</v>
      </c>
      <c r="E44" s="10"/>
      <c r="F44" s="3"/>
    </row>
    <row r="45" spans="1:6" x14ac:dyDescent="0.25">
      <c r="A45" s="13" t="s">
        <v>47</v>
      </c>
      <c r="B45" s="14">
        <f>ROUNDDOWN([1]Bilanci!E222,0)</f>
        <v>0</v>
      </c>
      <c r="C45" s="11"/>
      <c r="D45" s="14">
        <f>+ROUND([1]Bilanci!F222,0)</f>
        <v>0</v>
      </c>
      <c r="E45" s="10"/>
      <c r="F45" s="3"/>
    </row>
    <row r="46" spans="1:6" x14ac:dyDescent="0.25">
      <c r="A46" s="13" t="s">
        <v>48</v>
      </c>
      <c r="B46" s="14">
        <f>ROUNDDOWN([1]Bilanci!E223,0)</f>
        <v>0</v>
      </c>
      <c r="C46" s="11"/>
      <c r="D46" s="14">
        <f>+ROUND([1]Bilanci!F223,0)</f>
        <v>0</v>
      </c>
      <c r="E46" s="10"/>
      <c r="F46" s="3"/>
    </row>
    <row r="47" spans="1:6" x14ac:dyDescent="0.25">
      <c r="A47" s="9" t="s">
        <v>49</v>
      </c>
      <c r="B47" s="17">
        <f>SUM(B42:B46)</f>
        <v>-102651</v>
      </c>
      <c r="C47" s="18"/>
      <c r="D47" s="17">
        <f>SUM(D42:D46)</f>
        <v>906399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>
        <f>+ROUND([1]Bilanci!E241,0)</f>
        <v>0</v>
      </c>
      <c r="C50" s="22"/>
      <c r="D50" s="23">
        <f>+ROUND([1]Bilanci!F240,0)</f>
        <v>0</v>
      </c>
      <c r="E50" s="10"/>
      <c r="F50" s="3"/>
    </row>
    <row r="51" spans="1:6" x14ac:dyDescent="0.25">
      <c r="A51" s="13" t="s">
        <v>52</v>
      </c>
      <c r="B51" s="23">
        <f>+ROUND([1]Bilanci!E242,0)</f>
        <v>0</v>
      </c>
      <c r="C51" s="22"/>
      <c r="D51" s="23">
        <f>+ROUND([1]Bilanci!F241,0)</f>
        <v>0</v>
      </c>
      <c r="E51" s="10"/>
      <c r="F51" s="3"/>
    </row>
    <row r="52" spans="1:6" x14ac:dyDescent="0.25">
      <c r="A52" s="13" t="s">
        <v>53</v>
      </c>
      <c r="B52" s="23">
        <f>+ROUND([1]Bilanci!E243,0)</f>
        <v>0</v>
      </c>
      <c r="C52" s="22"/>
      <c r="D52" s="23">
        <f>+ROUND([1]Bilanci!F242,0)</f>
        <v>0</v>
      </c>
      <c r="E52" s="6"/>
      <c r="F52" s="3"/>
    </row>
    <row r="53" spans="1:6" ht="15" customHeight="1" x14ac:dyDescent="0.25">
      <c r="A53" s="13" t="s">
        <v>54</v>
      </c>
      <c r="B53" s="23">
        <f>+ROUND([1]Bilanci!E244,0)</f>
        <v>0</v>
      </c>
      <c r="C53" s="22"/>
      <c r="D53" s="23">
        <f>+ROUND([1]Bilanci!F243,0)</f>
        <v>0</v>
      </c>
      <c r="E53" s="24"/>
      <c r="F53" s="24"/>
    </row>
    <row r="54" spans="1:6" x14ac:dyDescent="0.25">
      <c r="A54" s="25" t="s">
        <v>55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-102651</v>
      </c>
      <c r="C57" s="32"/>
      <c r="D57" s="31">
        <f>D47+D55</f>
        <v>906399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2021-07-26T13:14:09Z</dcterms:created>
  <dcterms:modified xsi:type="dcterms:W3CDTF">2021-07-26T13:14:39Z</dcterms:modified>
</cp:coreProperties>
</file>