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 ZYRA 2020\PF FLUITECH 2020\"/>
    </mc:Choice>
  </mc:AlternateContent>
  <bookViews>
    <workbookView xWindow="480" yWindow="315" windowWidth="19875" windowHeight="772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</workbook>
</file>

<file path=xl/calcChain.xml><?xml version="1.0" encoding="utf-8"?>
<calcChain xmlns="http://schemas.openxmlformats.org/spreadsheetml/2006/main">
  <c r="B23" i="1" l="1"/>
  <c r="C12" i="1" l="1"/>
  <c r="B12" i="1"/>
  <c r="B17" i="1" s="1"/>
  <c r="B25" i="1" s="1"/>
  <c r="C11" i="1"/>
  <c r="C10" i="1"/>
  <c r="C17" i="1" s="1"/>
  <c r="C23" i="1" s="1"/>
  <c r="C25" i="1" s="1"/>
  <c r="C26" i="1" l="1"/>
  <c r="C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<sst xmlns="http://schemas.openxmlformats.org/spreadsheetml/2006/main" count="26" uniqueCount="25">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</sst>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8.9"/>
      <color indexed="8"/>
      <name val="Microsoft Sans Serif"/>
      <family val="2"/>
    </font>
    <font>
      <b/>
      <sz val="12"/>
      <color indexed="8"/>
      <name val="Arial"/>
      <family val="2"/>
    </font>
    <font>
      <sz val="10"/>
      <color indexed="8"/>
      <name val="MS Sans Serif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5" fillId="0" borderId="0"/>
    <xf numFmtId="0" fontId="1" fillId="0" borderId="0"/>
    <xf numFmtId="0" fontId="16" fillId="0" borderId="0"/>
    <xf numFmtId="0" fontId="15" fillId="0" borderId="0"/>
    <xf numFmtId="0" fontId="8" fillId="0" borderId="0"/>
    <xf numFmtId="0" fontId="8" fillId="0" borderId="0"/>
  </cellStyleXfs>
  <cellXfs count="38">
    <xf numFmtId="0" fontId="0" fillId="0" borderId="0" xfId="0"/>
    <xf numFmtId="0" fontId="3" fillId="0" borderId="0" xfId="0" applyFont="1"/>
    <xf numFmtId="3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5" fontId="8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9" fillId="0" borderId="0" xfId="1" applyNumberFormat="1" applyFont="1" applyBorder="1" applyAlignment="1">
      <alignment vertical="center"/>
    </xf>
    <xf numFmtId="165" fontId="9" fillId="2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165" fontId="10" fillId="0" borderId="0" xfId="1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65" fontId="12" fillId="3" borderId="1" xfId="1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65" fontId="12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5" fontId="11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5" fontId="9" fillId="0" borderId="0" xfId="1" applyNumberFormat="1" applyFont="1" applyBorder="1" applyAlignment="1">
      <alignment horizontal="left" vertical="center"/>
    </xf>
    <xf numFmtId="165" fontId="12" fillId="2" borderId="2" xfId="1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5" fontId="12" fillId="2" borderId="3" xfId="1" applyNumberFormat="1" applyFont="1" applyFill="1" applyBorder="1" applyAlignment="1">
      <alignment vertical="center"/>
    </xf>
    <xf numFmtId="0" fontId="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9" fillId="0" borderId="0" xfId="1" applyNumberFormat="1" applyFont="1" applyBorder="1" applyAlignment="1">
      <alignment vertical="center"/>
    </xf>
    <xf numFmtId="164" fontId="9" fillId="2" borderId="0" xfId="1" applyNumberFormat="1" applyFont="1" applyFill="1" applyBorder="1" applyAlignment="1">
      <alignment vertical="center"/>
    </xf>
    <xf numFmtId="164" fontId="10" fillId="0" borderId="0" xfId="1" applyNumberFormat="1" applyFont="1" applyBorder="1" applyAlignment="1">
      <alignment vertical="center"/>
    </xf>
    <xf numFmtId="164" fontId="12" fillId="3" borderId="1" xfId="1" applyNumberFormat="1" applyFont="1" applyFill="1" applyBorder="1" applyAlignment="1">
      <alignment vertical="center"/>
    </xf>
    <xf numFmtId="164" fontId="12" fillId="0" borderId="0" xfId="1" applyNumberFormat="1" applyFont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164" fontId="9" fillId="0" borderId="0" xfId="1" applyNumberFormat="1" applyFont="1" applyBorder="1" applyAlignment="1">
      <alignment horizontal="left" vertical="center"/>
    </xf>
    <xf numFmtId="164" fontId="12" fillId="2" borderId="2" xfId="1" applyNumberFormat="1" applyFont="1" applyFill="1" applyBorder="1" applyAlignment="1">
      <alignment vertical="center"/>
    </xf>
    <xf numFmtId="164" fontId="12" fillId="2" borderId="3" xfId="1" applyNumberFormat="1" applyFont="1" applyFill="1" applyBorder="1" applyAlignment="1">
      <alignment vertical="center"/>
    </xf>
  </cellXfs>
  <cellStyles count="20">
    <cellStyle name="Comma" xfId="1" builtinId="3"/>
    <cellStyle name="Comma 2" xfId="2"/>
    <cellStyle name="Comma 3" xfId="3"/>
    <cellStyle name="Comma 4" xfId="4"/>
    <cellStyle name="Comma 4 2" xfId="5"/>
    <cellStyle name="Comma 5" xfId="6"/>
    <cellStyle name="Comma 6" xfId="7"/>
    <cellStyle name="Comma 7" xfId="8"/>
    <cellStyle name="Comma 8" xfId="9"/>
    <cellStyle name="Comma 9" xfId="10"/>
    <cellStyle name="Normal" xfId="0" builtinId="0"/>
    <cellStyle name="Normal 2" xfId="11"/>
    <cellStyle name="Normal 2 2" xfId="12"/>
    <cellStyle name="Normal 2 2 2" xfId="13"/>
    <cellStyle name="Normal 2 3" xfId="14"/>
    <cellStyle name="Normal 2 4" xfId="15"/>
    <cellStyle name="Normal 3" xfId="16"/>
    <cellStyle name="Normal 4" xfId="17"/>
    <cellStyle name="Normal 5" xfId="18"/>
    <cellStyle name="Normal 5 2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30"/>
  <sheetViews>
    <sheetView tabSelected="1" topLeftCell="A13" workbookViewId="0">
      <selection activeCell="B28" sqref="B28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5" t="s">
        <v>0</v>
      </c>
      <c r="B2" s="2" t="s">
        <v>1</v>
      </c>
      <c r="C2" s="2" t="s">
        <v>1</v>
      </c>
    </row>
    <row r="3" spans="1:3" ht="15" customHeight="1" x14ac:dyDescent="0.25">
      <c r="A3" s="26"/>
      <c r="B3" s="2" t="s">
        <v>2</v>
      </c>
      <c r="C3" s="2" t="s">
        <v>3</v>
      </c>
    </row>
    <row r="4" spans="1:3" x14ac:dyDescent="0.25">
      <c r="A4" s="3" t="s">
        <v>4</v>
      </c>
      <c r="B4" s="4"/>
      <c r="C4" s="4"/>
    </row>
    <row r="5" spans="1:3" x14ac:dyDescent="0.25">
      <c r="B5" s="5"/>
      <c r="C5" s="4"/>
    </row>
    <row r="6" spans="1:3" x14ac:dyDescent="0.25">
      <c r="A6" s="6" t="s">
        <v>5</v>
      </c>
      <c r="B6" s="27">
        <v>5244865</v>
      </c>
      <c r="C6" s="7">
        <v>3947265</v>
      </c>
    </row>
    <row r="7" spans="1:3" x14ac:dyDescent="0.25">
      <c r="A7" s="6" t="s">
        <v>6</v>
      </c>
      <c r="B7" s="28"/>
      <c r="C7" s="8">
        <v>5207499</v>
      </c>
    </row>
    <row r="8" spans="1:3" x14ac:dyDescent="0.25">
      <c r="A8" s="6" t="s">
        <v>7</v>
      </c>
      <c r="B8" s="28"/>
      <c r="C8" s="8"/>
    </row>
    <row r="9" spans="1:3" x14ac:dyDescent="0.25">
      <c r="A9" s="6" t="s">
        <v>8</v>
      </c>
      <c r="B9" s="28"/>
      <c r="C9" s="8"/>
    </row>
    <row r="10" spans="1:3" x14ac:dyDescent="0.25">
      <c r="A10" s="6" t="s">
        <v>9</v>
      </c>
      <c r="B10" s="28">
        <v>-3870729</v>
      </c>
      <c r="C10" s="8">
        <f>-(1359876+974877)</f>
        <v>-2334753</v>
      </c>
    </row>
    <row r="11" spans="1:3" x14ac:dyDescent="0.25">
      <c r="A11" s="6" t="s">
        <v>10</v>
      </c>
      <c r="B11" s="29"/>
      <c r="C11" s="9">
        <f>-(92068.8+169700+215983+22365+302989+16975+8805+47525)</f>
        <v>-876410.8</v>
      </c>
    </row>
    <row r="12" spans="1:3" x14ac:dyDescent="0.25">
      <c r="A12" s="6" t="s">
        <v>11</v>
      </c>
      <c r="B12" s="30">
        <f>B13+B14</f>
        <v>-1847279</v>
      </c>
      <c r="C12" s="10">
        <f>C13+C14</f>
        <v>-836565</v>
      </c>
    </row>
    <row r="13" spans="1:3" x14ac:dyDescent="0.25">
      <c r="A13" s="11" t="s">
        <v>12</v>
      </c>
      <c r="B13" s="29">
        <v>-1579449</v>
      </c>
      <c r="C13" s="9">
        <v>-716850</v>
      </c>
    </row>
    <row r="14" spans="1:3" x14ac:dyDescent="0.25">
      <c r="A14" s="11" t="s">
        <v>13</v>
      </c>
      <c r="B14" s="29">
        <v>-267830</v>
      </c>
      <c r="C14" s="9">
        <v>-119715</v>
      </c>
    </row>
    <row r="15" spans="1:3" x14ac:dyDescent="0.25">
      <c r="A15" s="6" t="s">
        <v>14</v>
      </c>
      <c r="B15" s="31"/>
      <c r="C15" s="12"/>
    </row>
    <row r="16" spans="1:3" x14ac:dyDescent="0.25">
      <c r="A16" s="6" t="s">
        <v>15</v>
      </c>
      <c r="B16" s="29">
        <v>-634513</v>
      </c>
      <c r="C16" s="12"/>
    </row>
    <row r="17" spans="1:3" x14ac:dyDescent="0.25">
      <c r="A17" s="13" t="s">
        <v>16</v>
      </c>
      <c r="B17" s="32">
        <f>B6+B7+B10+B11+B12+B16</f>
        <v>-1107656</v>
      </c>
      <c r="C17" s="14">
        <f>C6+C7+C10+C11+C12</f>
        <v>5107035.2</v>
      </c>
    </row>
    <row r="18" spans="1:3" x14ac:dyDescent="0.25">
      <c r="A18" s="15"/>
      <c r="B18" s="33"/>
      <c r="C18" s="16"/>
    </row>
    <row r="19" spans="1:3" x14ac:dyDescent="0.25">
      <c r="A19" s="17" t="s">
        <v>17</v>
      </c>
      <c r="B19" s="34"/>
      <c r="C19" s="18"/>
    </row>
    <row r="20" spans="1:3" x14ac:dyDescent="0.25">
      <c r="A20" s="19" t="s">
        <v>18</v>
      </c>
      <c r="B20" s="27">
        <v>-46923</v>
      </c>
      <c r="C20" s="7">
        <v>-52916</v>
      </c>
    </row>
    <row r="21" spans="1:3" x14ac:dyDescent="0.25">
      <c r="A21" s="6" t="s">
        <v>19</v>
      </c>
      <c r="B21" s="29"/>
      <c r="C21" s="9"/>
    </row>
    <row r="22" spans="1:3" x14ac:dyDescent="0.25">
      <c r="A22" s="6" t="s">
        <v>20</v>
      </c>
      <c r="B22" s="29"/>
      <c r="C22" s="9"/>
    </row>
    <row r="23" spans="1:3" x14ac:dyDescent="0.25">
      <c r="A23" s="15" t="s">
        <v>21</v>
      </c>
      <c r="B23" s="32">
        <f>B17+B20</f>
        <v>-1154579</v>
      </c>
      <c r="C23" s="14">
        <f>C17+C20</f>
        <v>5054119.2</v>
      </c>
    </row>
    <row r="24" spans="1:3" x14ac:dyDescent="0.25">
      <c r="A24" s="20"/>
      <c r="B24" s="35"/>
      <c r="C24" s="21"/>
    </row>
    <row r="25" spans="1:3" ht="15.75" thickBot="1" x14ac:dyDescent="0.3">
      <c r="A25" s="20" t="s">
        <v>22</v>
      </c>
      <c r="B25" s="36">
        <f>B23</f>
        <v>-1154579</v>
      </c>
      <c r="C25" s="22">
        <f>C23</f>
        <v>5054119.2</v>
      </c>
    </row>
    <row r="26" spans="1:3" x14ac:dyDescent="0.25">
      <c r="A26" s="23" t="s">
        <v>23</v>
      </c>
      <c r="B26" s="27"/>
      <c r="C26" s="7">
        <f>-C25*0.05</f>
        <v>-252705.96000000002</v>
      </c>
    </row>
    <row r="27" spans="1:3" ht="15.75" thickBot="1" x14ac:dyDescent="0.3">
      <c r="A27" s="20" t="s">
        <v>24</v>
      </c>
      <c r="B27" s="37">
        <v>-1154579</v>
      </c>
      <c r="C27" s="24">
        <f>C25+C26</f>
        <v>4801413.24</v>
      </c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Redvin Marku</dc:creator>
  <cp:lastModifiedBy>Y.Pulashi</cp:lastModifiedBy>
  <dcterms:created xsi:type="dcterms:W3CDTF">2021-08-01T22:54:14Z</dcterms:created>
  <dcterms:modified xsi:type="dcterms:W3CDTF">2021-08-02T07:34:27Z</dcterms:modified>
</cp:coreProperties>
</file>