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E E PERBASHKET  10.04.2021/MATERIALE PERMBLEDHESE/ADJON HANXHARI/VITI 2020/"/>
    </mc:Choice>
  </mc:AlternateContent>
  <xr:revisionPtr revIDLastSave="1" documentId="11_0D36AE0F6F33E09BFA878A9070D20599045E12C3" xr6:coauthVersionLast="47" xr6:coauthVersionMax="47" xr10:uidLastSave="{0C2E2180-F227-4ABD-A508-236D39F47930}"/>
  <bookViews>
    <workbookView xWindow="-120" yWindow="-120" windowWidth="29040" windowHeight="17640" xr2:uid="{00000000-000D-0000-FFFF-FFFF00000000}"/>
  </bookViews>
  <sheets>
    <sheet name="PASH-sipas natyr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3" i="1"/>
  <c r="C17" i="1"/>
  <c r="C25" i="1" s="1"/>
  <c r="C27" i="1" s="1"/>
  <c r="C12" i="1"/>
  <c r="B23" i="1"/>
  <c r="B12" i="1"/>
  <c r="B17" i="1" s="1"/>
  <c r="I27" i="1"/>
  <c r="J10" i="1"/>
  <c r="J15" i="1"/>
  <c r="J9" i="1"/>
  <c r="I24" i="1"/>
  <c r="I25" i="1"/>
  <c r="J6" i="1"/>
  <c r="J23" i="1"/>
  <c r="J18" i="1"/>
  <c r="J24" i="1"/>
  <c r="I8" i="1"/>
  <c r="I14" i="1"/>
  <c r="I10" i="1"/>
  <c r="I6" i="1"/>
  <c r="I7" i="1"/>
  <c r="I21" i="1"/>
  <c r="I20" i="1"/>
  <c r="J21" i="1"/>
  <c r="J14" i="1"/>
  <c r="I16" i="1"/>
  <c r="I9" i="1"/>
  <c r="I19" i="1"/>
  <c r="J22" i="1"/>
  <c r="J12" i="1"/>
  <c r="J11" i="1"/>
  <c r="J27" i="1"/>
  <c r="J19" i="1"/>
  <c r="I12" i="1"/>
  <c r="I22" i="1"/>
  <c r="J16" i="1"/>
  <c r="I18" i="1"/>
  <c r="J7" i="1"/>
  <c r="I13" i="1"/>
  <c r="I17" i="1"/>
  <c r="J25" i="1"/>
  <c r="J17" i="1"/>
  <c r="J20" i="1"/>
  <c r="J26" i="1"/>
  <c r="J8" i="1"/>
  <c r="I23" i="1"/>
  <c r="I15" i="1"/>
  <c r="J13" i="1"/>
  <c r="I26" i="1"/>
  <c r="I11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<sst xmlns="http://schemas.openxmlformats.org/spreadsheetml/2006/main" count="28" uniqueCount="27">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</sst>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164" fontId="0" fillId="0" borderId="0" xfId="0" applyNumberFormat="1"/>
    <xf numFmtId="3" fontId="0" fillId="0" borderId="0" xfId="0" applyNumberFormat="1"/>
    <xf numFmtId="37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%202020HANXHARI%20GROUP%20on%20line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qe nr 1"/>
      <sheetName val="BILANCI I SHOQERIS TREGTARE"/>
      <sheetName val="SIPAS NATYRES"/>
      <sheetName val="AKTIVET AFAT GJATA"/>
      <sheetName val="SIT TE HOTELIT AKTIV I SHOQERIS"/>
      <sheetName val="shenime "/>
      <sheetName val="shenim  2"/>
      <sheetName val="inventari me 31.12.2020"/>
    </sheetNames>
    <sheetDataSet>
      <sheetData sheetId="0"/>
      <sheetData sheetId="1"/>
      <sheetData sheetId="2">
        <row r="41">
          <cell r="C41">
            <v>3311189.7135000019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30"/>
  <sheetViews>
    <sheetView tabSelected="1" workbookViewId="0">
      <selection activeCell="G24" sqref="G24"/>
    </sheetView>
  </sheetViews>
  <sheetFormatPr defaultRowHeight="15" x14ac:dyDescent="0.25"/>
  <cols>
    <col min="1" max="1" width="72.28515625" customWidth="1"/>
    <col min="2" max="2" width="14" customWidth="1"/>
    <col min="3" max="3" width="12" bestFit="1" customWidth="1"/>
    <col min="5" max="5" width="15.140625" customWidth="1"/>
    <col min="7" max="7" width="12.140625" customWidth="1"/>
    <col min="8" max="8" width="3" bestFit="1" customWidth="1"/>
    <col min="9" max="9" width="24.7109375" bestFit="1" customWidth="1"/>
    <col min="10" max="10" width="26.140625" bestFit="1" customWidth="1"/>
  </cols>
  <sheetData>
    <row r="1" spans="1:10" x14ac:dyDescent="0.25">
      <c r="I1" t="s">
        <v>26</v>
      </c>
      <c r="J1" s="20" t="s">
        <v>25</v>
      </c>
    </row>
    <row r="2" spans="1:10" ht="15" customHeight="1" x14ac:dyDescent="0.25">
      <c r="A2" s="25" t="s">
        <v>24</v>
      </c>
      <c r="B2" s="19" t="s">
        <v>23</v>
      </c>
      <c r="C2" s="19" t="s">
        <v>23</v>
      </c>
    </row>
    <row r="3" spans="1:10" ht="15" customHeight="1" x14ac:dyDescent="0.25">
      <c r="A3" s="26"/>
      <c r="B3" s="19" t="s">
        <v>22</v>
      </c>
      <c r="C3" s="19" t="s">
        <v>21</v>
      </c>
    </row>
    <row r="4" spans="1:10" x14ac:dyDescent="0.25">
      <c r="A4" s="18" t="s">
        <v>20</v>
      </c>
      <c r="B4" s="1"/>
      <c r="C4" s="1"/>
    </row>
    <row r="5" spans="1:10" x14ac:dyDescent="0.25">
      <c r="B5" s="17"/>
      <c r="C5" s="1"/>
    </row>
    <row r="6" spans="1:10" x14ac:dyDescent="0.25">
      <c r="A6" s="10" t="s">
        <v>19</v>
      </c>
      <c r="B6" s="21">
        <v>132555769</v>
      </c>
      <c r="C6" s="21">
        <v>71510595</v>
      </c>
      <c r="H6">
        <v>1</v>
      </c>
      <c r="I6" t="e">
        <f t="shared" ref="I6:I27" ca="1" si="0">CONCATENATE("PR-",PullFirstLetters(SUBSTITUTE(SUBSTITUTE(SUBSTITUTE(SUBSTITUTE(SUBSTITUTE(A6, "/", ""), ":", ""), "(", ""), ")", ""), ",", "")  ),"-")&amp;TEXT(H6,"000")</f>
        <v>#NAME?</v>
      </c>
      <c r="J6" t="e">
        <f t="shared" ref="J6:J27" ca="1" si="1">CONCATENATE("PPA-",PullFirstLetters(SUBSTITUTE(SUBSTITUTE(SUBSTITUTE(SUBSTITUTE(SUBSTITUTE(A6, "/", ""), ":", ""), "(", ""), ")", ""), ",", "")  ),"-")&amp;TEXT(H6,"000")</f>
        <v>#NAME?</v>
      </c>
    </row>
    <row r="7" spans="1:10" x14ac:dyDescent="0.25">
      <c r="A7" s="10" t="s">
        <v>18</v>
      </c>
      <c r="B7" s="1"/>
      <c r="C7" s="1"/>
      <c r="H7">
        <v>2</v>
      </c>
      <c r="I7" t="e">
        <f t="shared" ca="1" si="0"/>
        <v>#NAME?</v>
      </c>
      <c r="J7" t="e">
        <f t="shared" ca="1" si="1"/>
        <v>#NAME?</v>
      </c>
    </row>
    <row r="8" spans="1:10" x14ac:dyDescent="0.25">
      <c r="A8" s="10" t="s">
        <v>17</v>
      </c>
      <c r="B8" s="1"/>
      <c r="C8" s="1"/>
      <c r="H8">
        <v>3</v>
      </c>
      <c r="I8" t="e">
        <f t="shared" ca="1" si="0"/>
        <v>#NAME?</v>
      </c>
      <c r="J8" t="e">
        <f t="shared" ca="1" si="1"/>
        <v>#NAME?</v>
      </c>
    </row>
    <row r="9" spans="1:10" x14ac:dyDescent="0.25">
      <c r="A9" s="10" t="s">
        <v>16</v>
      </c>
      <c r="B9" s="1"/>
      <c r="C9" s="1"/>
      <c r="H9">
        <v>4</v>
      </c>
      <c r="I9" t="e">
        <f t="shared" ca="1" si="0"/>
        <v>#NAME?</v>
      </c>
      <c r="J9" t="e">
        <f t="shared" ca="1" si="1"/>
        <v>#NAME?</v>
      </c>
    </row>
    <row r="10" spans="1:10" x14ac:dyDescent="0.25">
      <c r="A10" s="10" t="s">
        <v>15</v>
      </c>
      <c r="B10" s="9">
        <v>-118091094</v>
      </c>
      <c r="C10" s="9">
        <v>-56383426</v>
      </c>
      <c r="E10" s="22"/>
      <c r="H10">
        <v>5</v>
      </c>
      <c r="I10" t="e">
        <f t="shared" ca="1" si="0"/>
        <v>#NAME?</v>
      </c>
      <c r="J10" t="e">
        <f t="shared" ca="1" si="1"/>
        <v>#NAME?</v>
      </c>
    </row>
    <row r="11" spans="1:10" x14ac:dyDescent="0.25">
      <c r="A11" s="10" t="s">
        <v>14</v>
      </c>
      <c r="B11" s="9"/>
      <c r="C11" s="9"/>
      <c r="H11">
        <v>6</v>
      </c>
      <c r="I11" t="e">
        <f t="shared" ca="1" si="0"/>
        <v>#NAME?</v>
      </c>
      <c r="J11" t="e">
        <f t="shared" ca="1" si="1"/>
        <v>#NAME?</v>
      </c>
    </row>
    <row r="12" spans="1:10" x14ac:dyDescent="0.25">
      <c r="A12" s="10" t="s">
        <v>13</v>
      </c>
      <c r="B12" s="16">
        <f>SUM(B13:B14)</f>
        <v>-3964987</v>
      </c>
      <c r="C12" s="16">
        <f>SUM(C13:C14)</f>
        <v>-5018518</v>
      </c>
      <c r="E12" s="23"/>
      <c r="H12">
        <v>7</v>
      </c>
      <c r="I12" t="e">
        <f t="shared" ca="1" si="0"/>
        <v>#NAME?</v>
      </c>
      <c r="J12" t="e">
        <f t="shared" ca="1" si="1"/>
        <v>#NAME?</v>
      </c>
    </row>
    <row r="13" spans="1:10" x14ac:dyDescent="0.25">
      <c r="A13" s="15" t="s">
        <v>12</v>
      </c>
      <c r="B13" s="9">
        <v>-3397590</v>
      </c>
      <c r="C13" s="9">
        <v>-4300358</v>
      </c>
      <c r="E13" s="23"/>
      <c r="H13">
        <v>8</v>
      </c>
      <c r="I13" t="e">
        <f t="shared" ca="1" si="0"/>
        <v>#NAME?</v>
      </c>
      <c r="J13" t="e">
        <f t="shared" ca="1" si="1"/>
        <v>#NAME?</v>
      </c>
    </row>
    <row r="14" spans="1:10" x14ac:dyDescent="0.25">
      <c r="A14" s="15" t="s">
        <v>11</v>
      </c>
      <c r="B14" s="9">
        <v>-567397</v>
      </c>
      <c r="C14" s="9">
        <v>-718160</v>
      </c>
      <c r="E14" s="23"/>
      <c r="H14">
        <v>9</v>
      </c>
      <c r="I14" t="e">
        <f t="shared" ca="1" si="0"/>
        <v>#NAME?</v>
      </c>
      <c r="J14" t="e">
        <f t="shared" ca="1" si="1"/>
        <v>#NAME?</v>
      </c>
    </row>
    <row r="15" spans="1:10" x14ac:dyDescent="0.25">
      <c r="A15" s="10" t="s">
        <v>10</v>
      </c>
      <c r="B15" s="14">
        <v>-277005</v>
      </c>
      <c r="C15" s="14">
        <v>-419470</v>
      </c>
      <c r="E15" s="23"/>
      <c r="H15">
        <v>10</v>
      </c>
      <c r="I15" t="e">
        <f t="shared" ca="1" si="0"/>
        <v>#NAME?</v>
      </c>
      <c r="J15" t="e">
        <f t="shared" ca="1" si="1"/>
        <v>#NAME?</v>
      </c>
    </row>
    <row r="16" spans="1:10" x14ac:dyDescent="0.25">
      <c r="A16" s="10" t="s">
        <v>9</v>
      </c>
      <c r="B16" s="14">
        <v>-5532813</v>
      </c>
      <c r="C16" s="14">
        <v>-6453083</v>
      </c>
      <c r="E16" s="23"/>
      <c r="H16">
        <v>11</v>
      </c>
      <c r="I16" t="e">
        <f t="shared" ca="1" si="0"/>
        <v>#NAME?</v>
      </c>
      <c r="J16" t="e">
        <f t="shared" ca="1" si="1"/>
        <v>#NAME?</v>
      </c>
    </row>
    <row r="17" spans="1:10" x14ac:dyDescent="0.25">
      <c r="A17" s="11" t="s">
        <v>8</v>
      </c>
      <c r="B17" s="7">
        <f>SUM(B6:B12,B15:B16)</f>
        <v>4689870</v>
      </c>
      <c r="C17" s="7">
        <f>SUM(C6:C12,C15:C16)</f>
        <v>3236098</v>
      </c>
      <c r="H17">
        <v>12</v>
      </c>
      <c r="I17" t="e">
        <f t="shared" ca="1" si="0"/>
        <v>#NAME?</v>
      </c>
      <c r="J17" t="e">
        <f t="shared" ca="1" si="1"/>
        <v>#NAME?</v>
      </c>
    </row>
    <row r="18" spans="1:10" x14ac:dyDescent="0.25">
      <c r="A18" s="8"/>
      <c r="B18" s="13"/>
      <c r="C18" s="13"/>
      <c r="I18" t="e">
        <f t="shared" ca="1" si="0"/>
        <v>#NAME?</v>
      </c>
      <c r="J18" t="e">
        <f t="shared" ca="1" si="1"/>
        <v>#NAME?</v>
      </c>
    </row>
    <row r="19" spans="1:10" x14ac:dyDescent="0.25">
      <c r="A19" s="12" t="s">
        <v>7</v>
      </c>
      <c r="B19" s="11"/>
      <c r="C19" s="11"/>
      <c r="H19">
        <v>13</v>
      </c>
      <c r="I19" t="e">
        <f t="shared" ca="1" si="0"/>
        <v>#NAME?</v>
      </c>
      <c r="J19" t="e">
        <f t="shared" ca="1" si="1"/>
        <v>#NAME?</v>
      </c>
    </row>
    <row r="20" spans="1:10" x14ac:dyDescent="0.25">
      <c r="A20" s="9" t="s">
        <v>6</v>
      </c>
      <c r="B20" s="11"/>
      <c r="C20" s="11"/>
      <c r="H20">
        <v>14</v>
      </c>
      <c r="I20" t="e">
        <f t="shared" ca="1" si="0"/>
        <v>#NAME?</v>
      </c>
      <c r="J20" t="e">
        <f t="shared" ca="1" si="1"/>
        <v>#NAME?</v>
      </c>
    </row>
    <row r="21" spans="1:10" x14ac:dyDescent="0.25">
      <c r="A21" s="10" t="s">
        <v>5</v>
      </c>
      <c r="B21" s="9"/>
      <c r="C21" s="9"/>
      <c r="H21">
        <v>15</v>
      </c>
      <c r="I21" t="e">
        <f t="shared" ca="1" si="0"/>
        <v>#NAME?</v>
      </c>
      <c r="J21" t="e">
        <f t="shared" ca="1" si="1"/>
        <v>#NAME?</v>
      </c>
    </row>
    <row r="22" spans="1:10" x14ac:dyDescent="0.25">
      <c r="A22" s="10" t="s">
        <v>4</v>
      </c>
      <c r="B22" s="9">
        <v>-794353</v>
      </c>
      <c r="C22" s="9">
        <v>-1118129</v>
      </c>
      <c r="E22" s="23"/>
      <c r="H22">
        <v>16</v>
      </c>
      <c r="I22" t="e">
        <f t="shared" ca="1" si="0"/>
        <v>#NAME?</v>
      </c>
      <c r="J22" t="e">
        <f t="shared" ca="1" si="1"/>
        <v>#NAME?</v>
      </c>
    </row>
    <row r="23" spans="1:10" x14ac:dyDescent="0.25">
      <c r="A23" s="8" t="s">
        <v>3</v>
      </c>
      <c r="B23" s="7">
        <f>SUM(B20:B22)</f>
        <v>-794353</v>
      </c>
      <c r="C23" s="7">
        <f>SUM(C20:C22)</f>
        <v>-1118129</v>
      </c>
      <c r="H23">
        <v>17</v>
      </c>
      <c r="I23" t="e">
        <f t="shared" ca="1" si="0"/>
        <v>#NAME?</v>
      </c>
      <c r="J23" t="e">
        <f t="shared" ca="1" si="1"/>
        <v>#NAME?</v>
      </c>
    </row>
    <row r="24" spans="1:10" x14ac:dyDescent="0.25">
      <c r="A24" s="3"/>
      <c r="B24" s="5"/>
      <c r="C24" s="5"/>
      <c r="I24" t="e">
        <f t="shared" ca="1" si="0"/>
        <v>#NAME?</v>
      </c>
      <c r="J24" t="e">
        <f t="shared" ca="1" si="1"/>
        <v>#NAME?</v>
      </c>
    </row>
    <row r="25" spans="1:10" ht="15.75" thickBot="1" x14ac:dyDescent="0.3">
      <c r="A25" s="3" t="s">
        <v>2</v>
      </c>
      <c r="B25" s="6">
        <f>B17+B23</f>
        <v>3895517</v>
      </c>
      <c r="C25" s="6">
        <f>C17+C23</f>
        <v>2117969</v>
      </c>
      <c r="H25">
        <v>18</v>
      </c>
      <c r="I25" t="e">
        <f t="shared" ca="1" si="0"/>
        <v>#NAME?</v>
      </c>
      <c r="J25" t="e">
        <f t="shared" ca="1" si="1"/>
        <v>#NAME?</v>
      </c>
    </row>
    <row r="26" spans="1:10" x14ac:dyDescent="0.25">
      <c r="A26" s="5" t="s">
        <v>1</v>
      </c>
      <c r="B26" s="4">
        <v>-584327</v>
      </c>
      <c r="C26" s="4">
        <v>-232086</v>
      </c>
      <c r="E26" s="24"/>
      <c r="H26">
        <v>19</v>
      </c>
      <c r="I26" t="e">
        <f t="shared" ca="1" si="0"/>
        <v>#NAME?</v>
      </c>
      <c r="J26" t="e">
        <f t="shared" ca="1" si="1"/>
        <v>#NAME?</v>
      </c>
    </row>
    <row r="27" spans="1:10" ht="15.75" thickBot="1" x14ac:dyDescent="0.3">
      <c r="A27" s="3" t="s">
        <v>0</v>
      </c>
      <c r="B27" s="2">
        <f>B25+B26</f>
        <v>3311190</v>
      </c>
      <c r="C27" s="2">
        <f>C25+C26</f>
        <v>1885883</v>
      </c>
      <c r="H27">
        <v>20</v>
      </c>
      <c r="I27" t="e">
        <f t="shared" ca="1" si="0"/>
        <v>#NAME?</v>
      </c>
      <c r="J27" t="e">
        <f t="shared" ca="1" si="1"/>
        <v>#NAME?</v>
      </c>
    </row>
    <row r="28" spans="1:10" ht="15.75" thickTop="1" x14ac:dyDescent="0.25">
      <c r="A28" s="1"/>
      <c r="B28" s="1"/>
      <c r="C28" s="1"/>
    </row>
    <row r="29" spans="1:10" x14ac:dyDescent="0.25">
      <c r="A29" s="1"/>
      <c r="B29" s="27">
        <f>'[1]SIPAS NATYRES'!$C$41</f>
        <v>3311189.7135000019</v>
      </c>
      <c r="C29" s="1"/>
    </row>
    <row r="30" spans="1:10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dcterms:created xsi:type="dcterms:W3CDTF">2018-06-20T15:30:23Z</dcterms:created>
  <dcterms:modified xsi:type="dcterms:W3CDTF">2021-07-22T08:59:08Z</dcterms:modified>
</cp:coreProperties>
</file>