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Piper\Financial Statements 2021\QKB\"/>
    </mc:Choice>
  </mc:AlternateContent>
  <bookViews>
    <workbookView xWindow="0" yWindow="0" windowWidth="20160" windowHeight="8832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<sst xmlns="http://schemas.openxmlformats.org/spreadsheetml/2006/main" count="406" uniqueCount="264">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</sst>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6" sqref="A6"/>
    </sheetView>
  </sheetViews>
  <sheetFormatPr defaultColWidth="9.109375" defaultRowHeight="13.8"/>
  <cols>
    <col min="1" max="1" width="118" style="49" customWidth="1"/>
    <col min="2" max="2" width="18.6640625" style="49" customWidth="1"/>
    <col min="3" max="3" width="2.6640625" style="50" customWidth="1"/>
    <col min="4" max="4" width="18.6640625" style="49" customWidth="1"/>
    <col min="5" max="5" width="26.6640625" style="49" customWidth="1"/>
    <col min="6" max="6" width="10.6640625" style="49" customWidth="1"/>
    <col min="7" max="7" width="10.109375" style="49" customWidth="1"/>
    <col min="8" max="8" width="10.6640625" style="49" customWidth="1"/>
    <col min="9" max="9" width="11.5546875" style="49" customWidth="1"/>
    <col min="10" max="10" width="84.33203125" style="49" customWidth="1"/>
    <col min="11" max="16384" width="9.109375" style="49"/>
  </cols>
  <sheetData>
    <row r="1" spans="1:8">
      <c r="A1" s="68" t="s">
        <v>230</v>
      </c>
    </row>
    <row r="2" spans="1:8" ht="14.4">
      <c r="A2" s="80" t="s">
        <v>227</v>
      </c>
    </row>
    <row r="3" spans="1:8" ht="14.4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 ht="14.4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10529321</v>
      </c>
      <c r="C11" s="41"/>
      <c r="D11" s="44">
        <v>11885192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-4750571</v>
      </c>
      <c r="C16" s="65"/>
      <c r="D16" s="64">
        <v>-5704892</v>
      </c>
    </row>
    <row r="17" spans="1:10">
      <c r="A17" s="77" t="s">
        <v>260</v>
      </c>
      <c r="B17" s="70">
        <f>SUM(B11:B16)</f>
        <v>5778750</v>
      </c>
      <c r="C17" s="70"/>
      <c r="D17" s="70">
        <f>SUM(D11:D16)</f>
        <v>6180300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-7022181</v>
      </c>
      <c r="C19" s="65"/>
      <c r="D19" s="76">
        <v>-6492203</v>
      </c>
    </row>
    <row r="20" spans="1:10">
      <c r="A20" s="77" t="s">
        <v>258</v>
      </c>
      <c r="B20" s="76">
        <v>-546300</v>
      </c>
      <c r="C20" s="65"/>
      <c r="D20" s="76">
        <v>-196391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-135882</v>
      </c>
      <c r="C31" s="74"/>
      <c r="D31" s="76">
        <v>-155589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355000</v>
      </c>
      <c r="C33" s="74"/>
      <c r="D33" s="76">
        <v>64361</v>
      </c>
    </row>
    <row r="34" spans="1:5">
      <c r="A34" s="75" t="s">
        <v>255</v>
      </c>
      <c r="B34" s="73"/>
      <c r="C34" s="74"/>
      <c r="D34" s="73"/>
    </row>
    <row r="35" spans="1:5" ht="14.4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-1570613</v>
      </c>
      <c r="C36" s="70"/>
      <c r="D36" s="69">
        <f>SUM(D17:D35)</f>
        <v>-599522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4" thickBot="1">
      <c r="A41" s="39" t="s">
        <v>231</v>
      </c>
      <c r="B41" s="62">
        <f>SUM(B36:B40)</f>
        <v>-1570613</v>
      </c>
      <c r="C41" s="63"/>
      <c r="D41" s="62">
        <f>SUM(D36:D40)</f>
        <v>-599522</v>
      </c>
    </row>
    <row r="42" spans="1:5" ht="15" thickTop="1" thickBot="1">
      <c r="A42" s="45"/>
      <c r="B42" s="46"/>
      <c r="C42" s="46"/>
      <c r="D42" s="46"/>
    </row>
    <row r="43" spans="1:5" ht="14.4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4" thickBot="1">
      <c r="A51" s="58" t="s">
        <v>234</v>
      </c>
      <c r="B51" s="56">
        <f>B41+B49</f>
        <v>-1570613</v>
      </c>
      <c r="C51" s="57"/>
      <c r="D51" s="56">
        <f>D41+D49</f>
        <v>-599522</v>
      </c>
    </row>
    <row r="52" spans="1:4" ht="14.4" thickTop="1">
      <c r="A52" s="52"/>
      <c r="B52" s="53"/>
      <c r="C52" s="54"/>
      <c r="D52" s="53"/>
    </row>
    <row r="53" spans="1:4" ht="14.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laptop</cp:lastModifiedBy>
  <cp:lastPrinted>2016-10-03T09:59:38Z</cp:lastPrinted>
  <dcterms:created xsi:type="dcterms:W3CDTF">2012-01-19T09:31:29Z</dcterms:created>
  <dcterms:modified xsi:type="dcterms:W3CDTF">2022-08-03T09:45:05Z</dcterms:modified>
</cp:coreProperties>
</file>