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C23"/>
  <c r="B23"/>
  <c r="B25" s="1"/>
  <c r="B27" s="1"/>
  <c r="C17"/>
  <c r="B12"/>
  <c r="C12"/>
  <c r="M6"/>
  <c r="M8"/>
  <c r="N9"/>
  <c r="N10"/>
  <c r="N24"/>
  <c r="M27"/>
  <c r="N15"/>
  <c r="M15"/>
  <c r="N12"/>
  <c r="M13"/>
  <c r="M9"/>
  <c r="N14"/>
  <c r="M12"/>
  <c r="M17"/>
  <c r="M19"/>
  <c r="M18"/>
  <c r="N22"/>
  <c r="M21"/>
  <c r="M24"/>
  <c r="N25"/>
  <c r="M20"/>
  <c r="M11"/>
  <c r="M26"/>
  <c r="N20"/>
  <c r="M7"/>
  <c r="M22"/>
  <c r="N19"/>
  <c r="N16"/>
  <c r="M14"/>
  <c r="N8"/>
  <c r="N27"/>
  <c r="N13"/>
  <c r="M16"/>
  <c r="M23"/>
  <c r="N11"/>
  <c r="N6"/>
  <c r="N17"/>
  <c r="N23"/>
  <c r="M25"/>
  <c r="N21"/>
  <c r="N18"/>
  <c r="M10"/>
  <c r="N26"/>
  <c r="N7"/>
  <c r="C25" l="1"/>
  <c r="C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<sst xmlns="http://schemas.openxmlformats.org/spreadsheetml/2006/main" count="28" uniqueCount="27">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</sst>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30" sqref="A30"/>
    </sheetView>
  </sheetViews>
  <sheetFormatPr defaultRowHeight="15"/>
  <cols>
    <col min="1" max="1" width="72.28515625" customWidth="1"/>
    <col min="2" max="2" width="14.140625" bestFit="1" customWidth="1"/>
    <col min="3" max="3" width="15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14" t="s">
        <v>24</v>
      </c>
      <c r="B2" s="12" t="s">
        <v>23</v>
      </c>
      <c r="C2" s="12" t="s">
        <v>23</v>
      </c>
    </row>
    <row r="3" spans="1:14" ht="15" customHeight="1">
      <c r="A3" s="15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6">
        <v>9486750</v>
      </c>
      <c r="C6" s="17">
        <v>5645833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7"/>
      <c r="C7" s="17"/>
      <c r="L7">
        <v>2</v>
      </c>
      <c r="M7" t="e">
        <f t="shared" ref="M6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>
      <c r="A8" s="6" t="s">
        <v>17</v>
      </c>
      <c r="B8" s="17"/>
      <c r="C8" s="17"/>
      <c r="L8">
        <v>3</v>
      </c>
      <c r="M8" t="e">
        <f t="shared" ca="1" si="1"/>
        <v>#NAME?</v>
      </c>
      <c r="N8" t="e">
        <f t="shared" ca="1" si="0"/>
        <v>#NAME?</v>
      </c>
    </row>
    <row r="9" spans="1:14">
      <c r="A9" s="6" t="s">
        <v>16</v>
      </c>
      <c r="B9" s="17"/>
      <c r="C9" s="17"/>
      <c r="L9">
        <v>4</v>
      </c>
      <c r="M9" t="e">
        <f t="shared" ca="1" si="1"/>
        <v>#NAME?</v>
      </c>
      <c r="N9" t="e">
        <f t="shared" ca="1" si="0"/>
        <v>#NAME?</v>
      </c>
    </row>
    <row r="10" spans="1:14">
      <c r="A10" s="6" t="s">
        <v>15</v>
      </c>
      <c r="B10" s="18">
        <v>-8686656</v>
      </c>
      <c r="C10" s="17">
        <v>-4444000</v>
      </c>
      <c r="L10">
        <v>5</v>
      </c>
      <c r="M10" t="e">
        <f t="shared" ca="1" si="1"/>
        <v>#NAME?</v>
      </c>
      <c r="N10" t="e">
        <f t="shared" ca="1" si="0"/>
        <v>#NAME?</v>
      </c>
    </row>
    <row r="11" spans="1:14">
      <c r="A11" s="6" t="s">
        <v>14</v>
      </c>
      <c r="B11" s="18">
        <v>-30325</v>
      </c>
      <c r="C11" s="17">
        <v>-34488.300000000003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>
      <c r="A12" s="6" t="s">
        <v>13</v>
      </c>
      <c r="B12" s="19">
        <f>SUM(B13:B14)</f>
        <v>-407286</v>
      </c>
      <c r="C12" s="19">
        <f>SUM(C13:C14)</f>
        <v>-185887.5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>
      <c r="A13" s="9" t="s">
        <v>12</v>
      </c>
      <c r="B13" s="18">
        <v>-358000</v>
      </c>
      <c r="C13" s="17">
        <v>-162500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>
      <c r="A14" s="9" t="s">
        <v>11</v>
      </c>
      <c r="B14" s="18">
        <v>-49286</v>
      </c>
      <c r="C14" s="17">
        <v>-23387.5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>
      <c r="A15" s="6" t="s">
        <v>10</v>
      </c>
      <c r="B15" s="20">
        <v>0</v>
      </c>
      <c r="C15" s="17">
        <v>0</v>
      </c>
      <c r="L15">
        <v>10</v>
      </c>
      <c r="M15" t="e">
        <f t="shared" ca="1" si="1"/>
        <v>#NAME?</v>
      </c>
      <c r="N15" t="e">
        <f t="shared" ca="1" si="0"/>
        <v>#NAME?</v>
      </c>
    </row>
    <row r="16" spans="1:14">
      <c r="A16" s="6" t="s">
        <v>9</v>
      </c>
      <c r="B16" s="20">
        <v>-78000</v>
      </c>
      <c r="C16" s="17">
        <v>-160114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>
      <c r="A17" s="7" t="s">
        <v>8</v>
      </c>
      <c r="B17" s="21">
        <f>SUM(B6:B12,B15:B16)</f>
        <v>284483</v>
      </c>
      <c r="C17" s="21">
        <f>SUM(C6:C12,C15:C16)</f>
        <v>821343.2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>
      <c r="A18" s="4"/>
      <c r="B18" s="22"/>
      <c r="C18" s="22"/>
      <c r="M18" t="e">
        <f t="shared" ca="1" si="1"/>
        <v>#NAME?</v>
      </c>
      <c r="N18" t="e">
        <f t="shared" ca="1" si="0"/>
        <v>#NAME?</v>
      </c>
    </row>
    <row r="19" spans="1:14">
      <c r="A19" s="8" t="s">
        <v>7</v>
      </c>
      <c r="B19" s="23"/>
      <c r="C19" s="17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>
      <c r="A20" s="5" t="s">
        <v>6</v>
      </c>
      <c r="B20" s="18">
        <v>138.72</v>
      </c>
      <c r="C20" s="17">
        <v>40.03</v>
      </c>
      <c r="L20">
        <v>14</v>
      </c>
      <c r="M20" t="e">
        <f t="shared" ca="1" si="1"/>
        <v>#NAME?</v>
      </c>
      <c r="N20" t="e">
        <f t="shared" ca="1" si="0"/>
        <v>#NAME?</v>
      </c>
    </row>
    <row r="21" spans="1:14">
      <c r="A21" s="6" t="s">
        <v>5</v>
      </c>
      <c r="B21" s="18">
        <v>0</v>
      </c>
      <c r="C21" s="17">
        <v>0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>
      <c r="A22" s="6" t="s">
        <v>4</v>
      </c>
      <c r="B22" s="18">
        <v>-24262</v>
      </c>
      <c r="C22" s="17">
        <v>0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>
      <c r="A23" s="4" t="s">
        <v>3</v>
      </c>
      <c r="B23" s="21">
        <f>+B22+B21+B20</f>
        <v>-24123.279999999999</v>
      </c>
      <c r="C23" s="21">
        <f>+C22+C21+C20</f>
        <v>40.03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>
      <c r="A24" s="2"/>
      <c r="B24" s="24"/>
      <c r="C24" s="17"/>
      <c r="M24" t="e">
        <f t="shared" ca="1" si="1"/>
        <v>#NAME?</v>
      </c>
      <c r="N24" t="e">
        <f t="shared" ca="1" si="0"/>
        <v>#NAME?</v>
      </c>
    </row>
    <row r="25" spans="1:14" ht="15.75" thickBot="1">
      <c r="A25" s="2" t="s">
        <v>2</v>
      </c>
      <c r="B25" s="25">
        <f>+B17+B23</f>
        <v>260359.72</v>
      </c>
      <c r="C25" s="25">
        <f>+C17+C23</f>
        <v>821383.23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>
      <c r="A26" s="3" t="s">
        <v>1</v>
      </c>
      <c r="B26" s="16">
        <v>43602.71</v>
      </c>
      <c r="C26" s="17">
        <v>123207.48</v>
      </c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>
      <c r="A27" s="2" t="s">
        <v>0</v>
      </c>
      <c r="B27" s="26">
        <f>+B25-B26</f>
        <v>216757.01</v>
      </c>
      <c r="C27" s="26">
        <f>+C25-C26</f>
        <v>698175.75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2019-07-19T07:46:56Z</cp:lastPrinted>
  <dcterms:created xsi:type="dcterms:W3CDTF">2018-06-20T15:30:23Z</dcterms:created>
  <dcterms:modified xsi:type="dcterms:W3CDTF">2019-07-19T07:46:59Z</dcterms:modified>
</cp:coreProperties>
</file>