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105" windowWidth="14340" windowHeight="11640" tabRatio="823"/>
  </bookViews>
  <sheets>
    <sheet name="Kop." sheetId="1" r:id="rId1"/>
    <sheet name="Aktivet" sheetId="4" r:id="rId2"/>
    <sheet name="Pasivet" sheetId="14" r:id="rId3"/>
    <sheet name="PASH 1" sheetId="15" r:id="rId4"/>
    <sheet name="KAPITALI" sheetId="29" r:id="rId5"/>
    <sheet name="CASH FLOW" sheetId="31" r:id="rId6"/>
    <sheet name="Shenimet vazhdimi" sheetId="22" r:id="rId7"/>
    <sheet name="Pasqyra AAGJ" sheetId="27" r:id="rId8"/>
    <sheet name="Inventar" sheetId="28" r:id="rId9"/>
    <sheet name="INV AUTOMJETE " sheetId="30" r:id="rId10"/>
  </sheets>
  <calcPr calcId="124519"/>
</workbook>
</file>

<file path=xl/calcChain.xml><?xml version="1.0" encoding="utf-8"?>
<calcChain xmlns="http://schemas.openxmlformats.org/spreadsheetml/2006/main">
  <c r="M325" i="22"/>
  <c r="M213"/>
  <c r="M156"/>
  <c r="H22" i="29"/>
  <c r="M217" i="22"/>
  <c r="G31" i="31" l="1"/>
  <c r="F31"/>
  <c r="G22"/>
  <c r="F22"/>
  <c r="G15"/>
  <c r="G32" s="1"/>
  <c r="G34" s="1"/>
  <c r="F15"/>
  <c r="F32" s="1"/>
  <c r="F34" s="1"/>
  <c r="M66" i="22"/>
  <c r="H29" i="27"/>
  <c r="I21" i="29"/>
  <c r="D21"/>
  <c r="M216" i="22"/>
  <c r="H26" i="29"/>
  <c r="I22"/>
  <c r="I26" s="1"/>
  <c r="G52" i="15"/>
  <c r="G45"/>
  <c r="G36"/>
  <c r="G25"/>
  <c r="G16"/>
  <c r="G12"/>
  <c r="G45" i="14"/>
  <c r="G52" s="1"/>
  <c r="G33"/>
  <c r="G38" s="1"/>
  <c r="G21"/>
  <c r="G6"/>
  <c r="G20" s="1"/>
  <c r="G51" i="4"/>
  <c r="G43"/>
  <c r="G59" s="1"/>
  <c r="G35"/>
  <c r="G21"/>
  <c r="G14"/>
  <c r="G9"/>
  <c r="G6"/>
  <c r="I24" i="29"/>
  <c r="I19"/>
  <c r="I16"/>
  <c r="I9"/>
  <c r="F45" i="27"/>
  <c r="G45"/>
  <c r="G49" s="1"/>
  <c r="M15" i="22"/>
  <c r="F44" i="27"/>
  <c r="F43"/>
  <c r="F49" s="1"/>
  <c r="E44"/>
  <c r="E45"/>
  <c r="E43"/>
  <c r="H28"/>
  <c r="H27"/>
  <c r="H12"/>
  <c r="H13"/>
  <c r="H11"/>
  <c r="H17" s="1"/>
  <c r="D49"/>
  <c r="G33"/>
  <c r="F33"/>
  <c r="E33"/>
  <c r="D33"/>
  <c r="G17"/>
  <c r="F17"/>
  <c r="E17"/>
  <c r="D17"/>
  <c r="L115" i="22"/>
  <c r="G115"/>
  <c r="K115"/>
  <c r="J115"/>
  <c r="H115"/>
  <c r="I111"/>
  <c r="I115" s="1"/>
  <c r="I112"/>
  <c r="I113"/>
  <c r="M16"/>
  <c r="M10" s="1"/>
  <c r="M8" s="1"/>
  <c r="I114"/>
  <c r="M24"/>
  <c r="G70" i="15"/>
  <c r="G61"/>
  <c r="G68"/>
  <c r="H45" i="27"/>
  <c r="H33" l="1"/>
  <c r="H43"/>
  <c r="H44"/>
  <c r="H49"/>
  <c r="E49"/>
  <c r="G40" i="14"/>
  <c r="G53" s="1"/>
  <c r="G41" i="15"/>
  <c r="G43" s="1"/>
  <c r="G50" s="1"/>
  <c r="G59" s="1"/>
  <c r="G33" i="4"/>
  <c r="G60" s="1"/>
</calcChain>
</file>

<file path=xl/sharedStrings.xml><?xml version="1.0" encoding="utf-8"?>
<sst xmlns="http://schemas.openxmlformats.org/spreadsheetml/2006/main" count="851" uniqueCount="446">
  <si>
    <t>Nr</t>
  </si>
  <si>
    <t>I</t>
  </si>
  <si>
    <t>II</t>
  </si>
  <si>
    <t>P A S Q Y R A T     F I N A N C I A R E</t>
  </si>
  <si>
    <t>A   K   T   I   V   E   T</t>
  </si>
  <si>
    <t>Aktivet  monetare</t>
  </si>
  <si>
    <t>Banka</t>
  </si>
  <si>
    <t>Arka</t>
  </si>
  <si>
    <t>Per Drejtimin  e Njesise  Ekonomike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</si>
  <si>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</si>
  <si>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</si>
  <si>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</si>
  <si>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</si>
  <si>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</si>
  <si>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</si>
  <si>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</si>
  <si>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</si>
  <si>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</si>
  <si>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Shënimet qe shpjegojnë zërat e ndryshëm të pasqyrave financiare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</si>
  <si>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</si>
  <si>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</si>
  <si>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</si>
  <si>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</si>
  <si>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</si>
  <si>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</si>
  <si>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</si>
  <si>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</si>
  <si>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</si>
  <si>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</si>
  <si>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</si>
  <si>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</si>
  <si>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</si>
  <si>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</si>
  <si>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</si>
  <si>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</si>
  <si>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</si>
  <si>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</si>
  <si>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</si>
  <si>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</si>
  <si>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</si>
  <si>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</si>
  <si>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</si>
  <si>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</si>
  <si>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</si>
  <si>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</si>
  <si>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</si>
  <si>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</si>
  <si>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</si>
  <si>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</si>
  <si>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</si>
  <si>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</si>
  <si>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</si>
  <si>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</si>
  <si>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</si>
  <si>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</si>
  <si>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</si>
  <si>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</si>
  <si>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</si>
  <si>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</si>
  <si>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</si>
  <si>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</si>
  <si>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</si>
  <si>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</si>
  <si>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</si>
  <si>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</si>
  <si>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</si>
  <si>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</si>
  <si>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</si>
  <si>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</si>
  <si>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</si>
  <si>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</si>
  <si>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</si>
  <si>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</si>
  <si>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</si>
  <si>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</si>
  <si>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</si>
  <si>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</si>
  <si>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</si>
  <si>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</si>
  <si>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</si>
  <si>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</si>
  <si>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</si>
  <si>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</si>
  <si>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</si>
  <si>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</si>
  <si>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</si>
  <si>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</si>
  <si>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</si>
  <si>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</si>
  <si>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</si>
  <si>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</si>
  <si>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</si>
  <si>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</si>
  <si>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</si>
  <si>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</si>
  <si>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</si>
  <si>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</si>
  <si>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</si>
  <si>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</si>
  <si>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</si>
  <si>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</si>
  <si>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</si>
  <si>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</si>
  <si>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</si>
  <si>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</si>
  <si>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</si>
  <si>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</si>
  <si>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</si>
  <si>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</si>
  <si>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</si>
  <si>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</si>
  <si>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</si>
  <si>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</si>
  <si>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</si>
  <si>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</si>
  <si>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</si>
  <si>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</si>
  <si>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</si>
  <si>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</si>
  <si>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</si>
  <si>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</si>
  <si>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</si>
  <si>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</si>
  <si>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</si>
  <si>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</si>
  <si>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</si>
  <si>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</si>
  <si>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</si>
  <si>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</si>
  <si>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</si>
  <si>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</si>
  <si>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</si>
  <si>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</si>
  <si>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</si>
  <si>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</si>
  <si>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</si>
  <si>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</si>
  <si>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</si>
  <si>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</si>
  <si>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</si>
  <si>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</si>
  <si>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</si>
  <si>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</si>
  <si>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</si>
  <si>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</si>
  <si>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</si>
  <si>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</si>
  <si>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</si>
  <si>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</si>
  <si>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</si>
  <si>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</si>
  <si>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 xml:space="preserve">(  Ne zbatim te Standartit Kombetar te Kontabilitetit Nr.2 te Permiresuar dhe </t>
  </si>
  <si>
    <t>Pasqyra e Pozicionit Financiar (Bilanci)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</si>
  <si>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</si>
  <si>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</si>
  <si>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</si>
  <si>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</si>
  <si>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Pasqyra Finanicare jane te konsoliduara</t>
  </si>
  <si>
    <t>leke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</si>
  <si>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</si>
  <si>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</si>
  <si>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</si>
  <si>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</si>
  <si>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</si>
  <si>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</si>
  <si>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</si>
  <si>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</si>
  <si>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</si>
  <si>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EURO</t>
  </si>
  <si>
    <t>E M E R T I M I</t>
  </si>
  <si>
    <t>Arka ne Leke</t>
  </si>
  <si>
    <t>Arka ne Euro</t>
  </si>
  <si>
    <t>Arka ne Dollare</t>
  </si>
  <si>
    <t xml:space="preserve">INVENTARE </t>
  </si>
  <si>
    <t xml:space="preserve">TE DREJTA TE ARKETUESHME </t>
  </si>
  <si>
    <t>&gt;</t>
  </si>
  <si>
    <t xml:space="preserve">Nga aktiviteti i shfrytezimit ,Kliente per mallra produkte e sherbime 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</si>
  <si>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</si>
  <si>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</si>
  <si>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</si>
  <si>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</si>
  <si>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</si>
  <si>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</si>
  <si>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</si>
  <si>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</si>
  <si>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</si>
  <si>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</si>
  <si>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 xml:space="preserve">Nga  njesite ekonomike brenda grupit </t>
  </si>
  <si>
    <t xml:space="preserve">Nga njesite ekonomike ku ka interesa pjesemarrese </t>
  </si>
  <si>
    <t>Te tjera ( TVSH, Tatim Fitimi,Parapagime ,etj)</t>
  </si>
  <si>
    <t>Tatimi i derdhur paradhenie</t>
  </si>
  <si>
    <t>Tatimi i vitit ushtrimor</t>
  </si>
  <si>
    <t>Tatimi i derdhur teper</t>
  </si>
  <si>
    <t>Tatim rimbursuar</t>
  </si>
  <si>
    <t>Tatim nga viti kaluar</t>
  </si>
  <si>
    <t xml:space="preserve">Tatimi Mbi Fitimin </t>
  </si>
  <si>
    <t xml:space="preserve">&gt;  </t>
  </si>
  <si>
    <t>TVSH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</si>
  <si>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</si>
  <si>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</si>
  <si>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</si>
  <si>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</si>
  <si>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Kapitali I nenshkruar I Papguar </t>
  </si>
  <si>
    <t xml:space="preserve">Nuk ka </t>
  </si>
  <si>
    <t xml:space="preserve">INVESTIME </t>
  </si>
  <si>
    <t>AKTIVET   AFATGJATA</t>
  </si>
  <si>
    <t xml:space="preserve">Aktive  Financiare </t>
  </si>
  <si>
    <t xml:space="preserve">Aktivet   Materiale </t>
  </si>
  <si>
    <t>Emertimi</t>
  </si>
  <si>
    <t>Viti raportues</t>
  </si>
  <si>
    <t>Viti paraardhes</t>
  </si>
  <si>
    <t>Vlera</t>
  </si>
  <si>
    <t>Amortizimi</t>
  </si>
  <si>
    <t>Vl.mbetur</t>
  </si>
  <si>
    <t>Toka</t>
  </si>
  <si>
    <t>Ndertesa</t>
  </si>
  <si>
    <t>Mobilje,orendi</t>
  </si>
  <si>
    <t>Inst.teknike,paisje</t>
  </si>
  <si>
    <t xml:space="preserve">AAM te tjera </t>
  </si>
  <si>
    <t>Pajisje Informartike</t>
  </si>
  <si>
    <t>Aktive  Biologjike</t>
  </si>
  <si>
    <t xml:space="preserve">Aktivet  Afatgjata  Jo Materiale </t>
  </si>
  <si>
    <t>Detyrime afatshkurtra</t>
  </si>
  <si>
    <t>Fatura mbi 300 mije leke te kontab.</t>
  </si>
  <si>
    <t xml:space="preserve">Detyrime Tatimore  per Tatim Fitimin </t>
  </si>
  <si>
    <t>Detyrime Tatimore  per TVSH-ne</t>
  </si>
  <si>
    <t xml:space="preserve">Dividen per tu paguar </t>
  </si>
  <si>
    <t>Detyrime afatgjata</t>
  </si>
  <si>
    <t>III</t>
  </si>
  <si>
    <t>KAPITALI</t>
  </si>
  <si>
    <t>●</t>
  </si>
  <si>
    <t>Fitimi i ushtrimit</t>
  </si>
  <si>
    <t>Shpenzime te pa zbriteshme</t>
  </si>
  <si>
    <t>Fitimi para tatimit</t>
  </si>
  <si>
    <t>Tatimi mbi fitimin</t>
  </si>
  <si>
    <t xml:space="preserve">PASQYRA E  PERFORMANCES </t>
  </si>
  <si>
    <t>Shpenzime te Personelit  (kosto e Punes )</t>
  </si>
  <si>
    <t xml:space="preserve">Paga dhe Shperblime </t>
  </si>
  <si>
    <t xml:space="preserve">Shpenzime te Siguirmeve Shoqerore Shendetsore </t>
  </si>
  <si>
    <t xml:space="preserve">Zhvleresimi I Aktiveve Afatgjata Materiale </t>
  </si>
  <si>
    <t>Shpenzime Konsumi dhe Amortizimi (Amortizimet dhe Zhvleresimet)</t>
  </si>
  <si>
    <t xml:space="preserve">Shpenzime per sherbime </t>
  </si>
  <si>
    <t xml:space="preserve">Blerje te pastokueshme </t>
  </si>
  <si>
    <t>Sherbime  nga nen-Kontraktoret</t>
  </si>
  <si>
    <t xml:space="preserve">Trajtime  te Pergjithshme </t>
  </si>
  <si>
    <t xml:space="preserve">Qera </t>
  </si>
  <si>
    <t xml:space="preserve">Mirembajte dhe Riparime </t>
  </si>
  <si>
    <t xml:space="preserve">Shpenzime per siguracione </t>
  </si>
  <si>
    <t xml:space="preserve">Kerkime dhe Studime </t>
  </si>
  <si>
    <t xml:space="preserve">Sherbime te Tjera </t>
  </si>
  <si>
    <t xml:space="preserve">Personel Jashte Njesise </t>
  </si>
  <si>
    <t xml:space="preserve">Pagese te ndermjtesve dhe honorare </t>
  </si>
  <si>
    <t xml:space="preserve">Shpenzime per koncesione patenta licensa </t>
  </si>
  <si>
    <t xml:space="preserve">Shpenzime per publicitet reklama </t>
  </si>
  <si>
    <t xml:space="preserve">Transferime , udhetime , dieta </t>
  </si>
  <si>
    <t>Autofaturime (reversse Charge )</t>
  </si>
  <si>
    <t xml:space="preserve">Taksa dhe Tarifa  vendore </t>
  </si>
  <si>
    <t xml:space="preserve">Autofaturimet  Reverese Charge </t>
  </si>
  <si>
    <t>( Te ardhurat dhe shpenzimet financiare nga njesite e kontrolluara )</t>
  </si>
  <si>
    <t xml:space="preserve">Te ardhura financiare nga shoqerite  e kontrolluara </t>
  </si>
  <si>
    <t xml:space="preserve">Shpenzime  financiare nga shoqerite  e kontrolluara </t>
  </si>
  <si>
    <t xml:space="preserve">Te ardhura financiare nga shoqerite  e lidhura </t>
  </si>
  <si>
    <t>Shpenzime  financiare nga shoqerite  e lidhura</t>
  </si>
  <si>
    <t xml:space="preserve">Te ardhurat dhe shpenzimet financiare </t>
  </si>
  <si>
    <t>Te ardh.e shpenz financ.nga inves te tjera financ.afatgjata</t>
  </si>
  <si>
    <t xml:space="preserve">Te ardhura nga Dividente </t>
  </si>
  <si>
    <t>Fitim/humbja nga rivleresimi I letrave me vlere</t>
  </si>
  <si>
    <t>Fitim/humbja nga shitja  e  letrave me vlere</t>
  </si>
  <si>
    <t>764-664</t>
  </si>
  <si>
    <t>765-665</t>
  </si>
  <si>
    <t xml:space="preserve">Te ardhura dhe shpenzime  nga interesat </t>
  </si>
  <si>
    <t>Te ardhura  nga interesat</t>
  </si>
  <si>
    <t xml:space="preserve">Shpenzime nga  interesat </t>
  </si>
  <si>
    <t xml:space="preserve">Fitim Humbjet  nga kurset e kembimit </t>
  </si>
  <si>
    <t xml:space="preserve">Fitim  nga kembimet  valutore </t>
  </si>
  <si>
    <t xml:space="preserve">Humbje  nga kembimet valutore </t>
  </si>
  <si>
    <t xml:space="preserve">Te ardhura dhe shpenzime te tjera financiare </t>
  </si>
  <si>
    <t xml:space="preserve">Te ardhura te tjera financiare </t>
  </si>
  <si>
    <t xml:space="preserve">Shpenzime te tjera financiare </t>
  </si>
  <si>
    <t xml:space="preserve">Fitimi (humbja ) Para Tatimit </t>
  </si>
  <si>
    <t>Shpenzime  te Panjohura (Gjoba )</t>
  </si>
  <si>
    <t xml:space="preserve">Shpenzimet e tatimit mbi fitimin </t>
  </si>
  <si>
    <t xml:space="preserve">Shpenzimi aktual I tatimit mbi fitimin </t>
  </si>
  <si>
    <t xml:space="preserve">Shpenzimi I tatim fitimit te shtyre </t>
  </si>
  <si>
    <t xml:space="preserve">Pjesa e tatim Fitimit te Pjesemarrjeve </t>
  </si>
  <si>
    <t>Fitim (Humbje ) neto e vitit financiar</t>
  </si>
  <si>
    <t xml:space="preserve">Shpenzime postare dhe telekomunikacioni </t>
  </si>
  <si>
    <t xml:space="preserve">Shpenzime transporti </t>
  </si>
  <si>
    <t xml:space="preserve">Shpenzime per sherbimet bankare </t>
  </si>
  <si>
    <t xml:space="preserve">Taksa dhe tarifa  doganore </t>
  </si>
  <si>
    <t xml:space="preserve">Subvencione te dhena </t>
  </si>
  <si>
    <t xml:space="preserve">Shpenzime per pritje e perfaqesime </t>
  </si>
  <si>
    <t xml:space="preserve">Gjoba dhe demshperblime </t>
  </si>
  <si>
    <t xml:space="preserve">Tatimi mbi fitimin </t>
  </si>
  <si>
    <t xml:space="preserve">Blerje Amballazhi </t>
  </si>
  <si>
    <t xml:space="preserve">Tirana  Bank  </t>
  </si>
  <si>
    <t>Taksa e regjistrimit dhe tatime te tjera</t>
  </si>
  <si>
    <t>Po</t>
  </si>
  <si>
    <t>Jo</t>
  </si>
  <si>
    <t xml:space="preserve">Llogaria e Doganes </t>
  </si>
  <si>
    <t xml:space="preserve">                   </t>
  </si>
  <si>
    <t>Emertimi dhe Forma ligjore:</t>
  </si>
  <si>
    <t>NIUS:</t>
  </si>
  <si>
    <t>Adresa e Selise:</t>
  </si>
  <si>
    <t>Data e krijimit:</t>
  </si>
  <si>
    <t>Nr. i  Regjistrit  Tregetar:</t>
  </si>
  <si>
    <t>Veprimtaria  Kryesore:</t>
  </si>
  <si>
    <t>Ligjit Nr. 9228 Date 29.04.2004  Per Kontabilitetin dhe Pasqyrat Financiare  )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</si>
  <si>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</si>
  <si>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</si>
  <si>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</si>
  <si>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</si>
  <si>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</si>
  <si>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</si>
  <si>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</si>
  <si>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</si>
  <si>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</si>
  <si>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</t>
  </si>
  <si>
    <t>Kompjuterike</t>
  </si>
  <si>
    <t>Kod</t>
  </si>
  <si>
    <t>Artikull</t>
  </si>
  <si>
    <t>Sasi</t>
  </si>
  <si>
    <t>Kosto</t>
  </si>
  <si>
    <t>Shënime të tjera shpjeguEse</t>
  </si>
  <si>
    <t xml:space="preserve">Të pagueshme për detyrime te tjera </t>
  </si>
  <si>
    <t xml:space="preserve">Te pagueshme per  detyrime te tjera </t>
  </si>
  <si>
    <t>Detyrime Tatimore per TAP</t>
  </si>
  <si>
    <t>S H E N I M E T          Sh P J E G U E S E</t>
  </si>
  <si>
    <t xml:space="preserve">Mobilje pajisje </t>
  </si>
  <si>
    <t xml:space="preserve">Tirane </t>
  </si>
  <si>
    <t xml:space="preserve">Pasqyra  e  Ndryshimeve  ne  Kapital </t>
  </si>
  <si>
    <t>Kapitali aksionar</t>
  </si>
  <si>
    <t>Primi aksionit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</si>
  <si>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</si>
  <si>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</si>
  <si>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</si>
  <si>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</si>
  <si>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</si>
  <si>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</si>
  <si>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Pozicioni i rregulluar</t>
  </si>
  <si>
    <t>Fitimi neto per periudhen kontabel</t>
  </si>
  <si>
    <t>Dividentet e paguar</t>
  </si>
  <si>
    <t>Rritja/Ulja rezerves kapitalit</t>
  </si>
  <si>
    <t>Emetimi aksioneve</t>
  </si>
  <si>
    <t>Emetimi kapitali aksionar</t>
  </si>
  <si>
    <t>Ulja rezerves kapitalit</t>
  </si>
  <si>
    <t>Pozicioni me 31 dhjetor 2016</t>
  </si>
  <si>
    <t>Pozicioni me 31 dhjetor 2017</t>
  </si>
  <si>
    <t xml:space="preserve">SHOQERIA: "PRISKA ALBANIA " SH.P.K. </t>
  </si>
  <si>
    <t>Nr.</t>
  </si>
  <si>
    <t>Lloji automjetit</t>
  </si>
  <si>
    <t>Kapaciteti</t>
  </si>
  <si>
    <t xml:space="preserve">SHASIA </t>
  </si>
  <si>
    <t xml:space="preserve">LLOGARITE JASHTE BILANCIT </t>
  </si>
  <si>
    <t>L71319021I</t>
  </si>
  <si>
    <t>Rr Nikolla Tupe Pallati 2,shk 4, Ap 6</t>
  </si>
  <si>
    <t>18.01.2017</t>
  </si>
  <si>
    <t xml:space="preserve">realizim dhe riparim kabllosh ,imp-export , shitje me shumice dhe </t>
  </si>
  <si>
    <t xml:space="preserve">pakice kabllo, prodhim kabllosh ejt </t>
  </si>
  <si>
    <t xml:space="preserve">Stampim i materialeve plastike ,perpunim dhe bashkim kavosh </t>
  </si>
  <si>
    <t xml:space="preserve">CLAUDIO GIUDICE </t>
  </si>
  <si>
    <t xml:space="preserve">CLAUDIO  GIUDICE </t>
  </si>
  <si>
    <t>Viti   2018</t>
  </si>
  <si>
    <t>VITI 2018</t>
  </si>
  <si>
    <t>Aktivet Afatgjata Materiale  me vlere fillestare   2018</t>
  </si>
  <si>
    <t>Amortizimi A.A.Materiale   2018</t>
  </si>
  <si>
    <t>Vlera Kontabel Neto e A.A.Materiale  2018</t>
  </si>
  <si>
    <t>Shpenzime te tjera</t>
  </si>
  <si>
    <t>01.08.2018</t>
  </si>
  <si>
    <t>31.12.2018</t>
  </si>
  <si>
    <t>MARS 2019</t>
  </si>
  <si>
    <t>01.08-31.12.2018</t>
  </si>
  <si>
    <t>01.08.2018-31.12.2018</t>
  </si>
  <si>
    <t>Inventari kontabel  i mallrave per rishitje  31.12.2018</t>
  </si>
  <si>
    <t>Inventari automjeteve ne pronesi te subjektit 31.12.2018</t>
  </si>
  <si>
    <t>Pozicioni me 01 GUSHT 2018</t>
  </si>
  <si>
    <t>Pozicioni me 31 DHJETOR 2018</t>
  </si>
  <si>
    <t>Tvsh e zbriteshme ne mbyllje te 31.12.2018</t>
  </si>
  <si>
    <t>Pasqyra   e   Fluksit Monetar - Metoda Direkte   2018</t>
  </si>
  <si>
    <t xml:space="preserve">PERSHKRIMI </t>
  </si>
  <si>
    <t>Shenime</t>
  </si>
  <si>
    <t>Ushtrimi</t>
  </si>
  <si>
    <t>Mbyllur</t>
  </si>
  <si>
    <t>Paraardhes</t>
  </si>
  <si>
    <t>Fluksi monetar nga veprimtarite e shfrytezimit</t>
  </si>
  <si>
    <t>Mjete monetare (MM)  te arketuara nga klientet + parapagime</t>
  </si>
  <si>
    <t>Mjete monetare (MM) te paguara ndaj furnitoreve dhe punonjesve + parapagime</t>
  </si>
  <si>
    <t>9.2</t>
  </si>
  <si>
    <t>Mjete monetare (MM) te ardhura nga debitore</t>
  </si>
  <si>
    <t>9.3</t>
  </si>
  <si>
    <t>Derdhje/Terheqje ortaku</t>
  </si>
  <si>
    <t>9.4</t>
  </si>
  <si>
    <t>Subvecione per shfrytezim</t>
  </si>
  <si>
    <t>9.5</t>
  </si>
  <si>
    <t>Interesa komisione te paguara</t>
  </si>
  <si>
    <t>9.6</t>
  </si>
  <si>
    <t>Pagesa per tatime, taksa e derdhje te ngjashme</t>
  </si>
  <si>
    <t>9.7</t>
  </si>
  <si>
    <t>Taksa Komune</t>
  </si>
  <si>
    <t>9.8</t>
  </si>
  <si>
    <t>Pagesa per shpenzime te tjera</t>
  </si>
  <si>
    <t>9.9</t>
  </si>
  <si>
    <t>Mjete monetare (MM) neto nga veprimtarite e shfrytezimit</t>
  </si>
  <si>
    <t>Fluksi i monetar nga veprimtarite investueset</t>
  </si>
  <si>
    <t>Blerja e njesise se kontrolluar X minus parate e arketuara</t>
  </si>
  <si>
    <t>9.10</t>
  </si>
  <si>
    <t>Blerja e aktiveve afatgjata materiale</t>
  </si>
  <si>
    <t>9.11</t>
  </si>
  <si>
    <t>Te ardhurat nga shitja e paisjeve</t>
  </si>
  <si>
    <t>9.12</t>
  </si>
  <si>
    <t>Interesi I arketuar</t>
  </si>
  <si>
    <t>9.13</t>
  </si>
  <si>
    <t>Divident I arketuar</t>
  </si>
  <si>
    <t>9.14</t>
  </si>
  <si>
    <t>Mjete monetare (MM) neto e perdorur ne  veprimtarite  investuese</t>
  </si>
  <si>
    <t>Fluksi monetar nga aktivitetet financiare</t>
  </si>
  <si>
    <t>Te ardhura nga emeitimi I kapitalit aksioner</t>
  </si>
  <si>
    <t>9.15</t>
  </si>
  <si>
    <t xml:space="preserve">Llog.ne pritje </t>
  </si>
  <si>
    <t>9.16</t>
  </si>
  <si>
    <t>Arketim I huave te marra</t>
  </si>
  <si>
    <t>9.17</t>
  </si>
  <si>
    <t>Kthimi I huave te marra</t>
  </si>
  <si>
    <t>9.18</t>
  </si>
  <si>
    <t>Intersat e kredise</t>
  </si>
  <si>
    <t>9.19</t>
  </si>
  <si>
    <t>Pagesat e detyrimeve te qirase financiare</t>
  </si>
  <si>
    <t>9.20</t>
  </si>
  <si>
    <t>Dividente te paguar</t>
  </si>
  <si>
    <t>9.21</t>
  </si>
  <si>
    <t>Mjete monetare (MM) neto e perdorur ne  veprimtarite finaciare</t>
  </si>
  <si>
    <t>Rritja /Renia e mjeteve monetare</t>
  </si>
  <si>
    <t>Mjetet monetare ne fillim te periudhes Kontabel</t>
  </si>
  <si>
    <t>Mjetet monetare ne fund te periudhes Kontabel</t>
  </si>
  <si>
    <t>0110-317479-100 CB</t>
  </si>
  <si>
    <t>0110-317479-101 CB</t>
  </si>
  <si>
    <t xml:space="preserve">"PRISKA ALBANIA"  SH.P.K. </t>
  </si>
  <si>
    <t>NIUS: L71319021I</t>
  </si>
  <si>
    <t>01/08/2018</t>
  </si>
  <si>
    <t>31/12/2018</t>
  </si>
  <si>
    <t>Subjekti:</t>
  </si>
  <si>
    <t>SHOQERIA : "PRISKA ALBANIA" SH.P.K.</t>
  </si>
  <si>
    <t xml:space="preserve">"PRISKA ALBANIA" SH.P.K. </t>
  </si>
  <si>
    <t>Administrator</t>
  </si>
  <si>
    <t>Subjekt:</t>
  </si>
  <si>
    <t>"PRISKA ALBANIA" SH.P.K .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</si>
</sst>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_L_e_k_-;\-* #,##0_L_e_k_-;_-* &quot;-&quot;??_L_e_k_-;_-@_-"/>
    <numFmt numFmtId="166" formatCode="#,##0;\-#,##0"/>
    <numFmt numFmtId="167" formatCode="_(* #,##0_);_(* \(#,##0\);_(* &quot;-&quot;??_);_(@_)"/>
  </numFmts>
  <fonts count="4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Bookman Old Style"/>
      <family val="1"/>
    </font>
    <font>
      <b/>
      <i/>
      <u/>
      <sz val="11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6"/>
      <color indexed="8"/>
      <name val="Arial"/>
      <family val="2"/>
    </font>
    <font>
      <b/>
      <u/>
      <sz val="11"/>
      <color indexed="8"/>
      <name val="Bookman Old Style"/>
      <family val="1"/>
    </font>
    <font>
      <u/>
      <sz val="11"/>
      <color indexed="8"/>
      <name val="Bookman Old Style"/>
      <family val="1"/>
    </font>
    <font>
      <u/>
      <sz val="12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12"/>
      <color indexed="8"/>
      <name val="Bookman Old Style"/>
      <family val="1"/>
    </font>
    <font>
      <b/>
      <u/>
      <sz val="12"/>
      <color indexed="8"/>
      <name val="Bookman Old Style"/>
      <family val="1"/>
    </font>
    <font>
      <u/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b/>
      <sz val="12"/>
      <name val="Bookman Old Style"/>
      <family val="1"/>
    </font>
    <font>
      <b/>
      <i/>
      <sz val="11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u/>
      <sz val="14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5" fillId="0" borderId="0"/>
  </cellStyleXfs>
  <cellXfs count="389">
    <xf numFmtId="0" fontId="0" fillId="0" borderId="0" xfId="0"/>
    <xf numFmtId="0" fontId="3" fillId="2" borderId="1" xfId="0" applyNumberFormat="1" applyFont="1" applyFill="1" applyBorder="1"/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/>
    <xf numFmtId="0" fontId="3" fillId="2" borderId="3" xfId="0" applyNumberFormat="1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8" fillId="2" borderId="0" xfId="0" applyFont="1" applyFill="1" applyBorder="1"/>
    <xf numFmtId="3" fontId="1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Border="1"/>
    <xf numFmtId="3" fontId="3" fillId="2" borderId="4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8" fillId="2" borderId="0" xfId="0" applyFont="1" applyFill="1"/>
    <xf numFmtId="3" fontId="5" fillId="2" borderId="0" xfId="0" applyNumberFormat="1" applyFont="1" applyFill="1" applyBorder="1"/>
    <xf numFmtId="0" fontId="3" fillId="2" borderId="0" xfId="0" applyNumberFormat="1" applyFont="1" applyFill="1" applyBorder="1" applyAlignment="1">
      <alignment horizontal="left"/>
    </xf>
    <xf numFmtId="3" fontId="5" fillId="2" borderId="4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/>
    <xf numFmtId="0" fontId="13" fillId="2" borderId="0" xfId="0" applyNumberFormat="1" applyFont="1" applyFill="1" applyBorder="1" applyAlignment="1">
      <alignment vertical="center"/>
    </xf>
    <xf numFmtId="0" fontId="3" fillId="2" borderId="3" xfId="0" applyNumberFormat="1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3" fontId="36" fillId="2" borderId="0" xfId="0" applyNumberFormat="1" applyFont="1" applyFill="1" applyAlignment="1">
      <alignment vertical="top"/>
    </xf>
    <xf numFmtId="3" fontId="36" fillId="2" borderId="0" xfId="0" applyNumberFormat="1" applyFont="1" applyFill="1" applyBorder="1"/>
    <xf numFmtId="0" fontId="8" fillId="2" borderId="0" xfId="0" applyFont="1" applyFill="1" applyBorder="1" applyAlignment="1">
      <alignment horizontal="right"/>
    </xf>
    <xf numFmtId="3" fontId="37" fillId="2" borderId="0" xfId="0" applyNumberFormat="1" applyFont="1" applyFill="1" applyAlignment="1">
      <alignment vertical="top"/>
    </xf>
    <xf numFmtId="0" fontId="3" fillId="2" borderId="1" xfId="0" applyFont="1" applyFill="1" applyBorder="1"/>
    <xf numFmtId="0" fontId="3" fillId="2" borderId="5" xfId="0" applyFont="1" applyFill="1" applyBorder="1"/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1" fontId="5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/>
    <xf numFmtId="0" fontId="3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9" fillId="2" borderId="12" xfId="0" applyFont="1" applyFill="1" applyBorder="1" applyAlignment="1">
      <alignment horizontal="right"/>
    </xf>
    <xf numFmtId="0" fontId="9" fillId="2" borderId="12" xfId="0" applyFont="1" applyFill="1" applyBorder="1"/>
    <xf numFmtId="0" fontId="9" fillId="2" borderId="5" xfId="0" applyFont="1" applyFill="1" applyBorder="1"/>
    <xf numFmtId="0" fontId="9" fillId="2" borderId="11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0" fontId="12" fillId="2" borderId="0" xfId="0" applyFont="1" applyFill="1" applyBorder="1" applyAlignment="1"/>
    <xf numFmtId="0" fontId="9" fillId="2" borderId="4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11" fillId="2" borderId="0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10" xfId="0" applyFont="1" applyFill="1" applyBorder="1"/>
    <xf numFmtId="0" fontId="38" fillId="2" borderId="0" xfId="0" applyFont="1" applyFill="1" applyBorder="1"/>
    <xf numFmtId="3" fontId="5" fillId="2" borderId="12" xfId="0" applyNumberFormat="1" applyFont="1" applyFill="1" applyBorder="1"/>
    <xf numFmtId="3" fontId="3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66" fontId="36" fillId="2" borderId="3" xfId="0" applyNumberFormat="1" applyFont="1" applyFill="1" applyBorder="1" applyAlignment="1" applyProtection="1">
      <alignment horizontal="center" vertical="top"/>
      <protection locked="0"/>
    </xf>
    <xf numFmtId="3" fontId="5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 vertical="center"/>
    </xf>
    <xf numFmtId="166" fontId="36" fillId="2" borderId="0" xfId="0" applyNumberFormat="1" applyFont="1" applyFill="1" applyBorder="1" applyAlignment="1" applyProtection="1">
      <alignment horizontal="right" vertical="top"/>
      <protection locked="0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/>
    <xf numFmtId="0" fontId="9" fillId="2" borderId="4" xfId="0" applyFont="1" applyFill="1" applyBorder="1" applyAlignment="1"/>
    <xf numFmtId="0" fontId="3" fillId="2" borderId="11" xfId="0" applyFont="1" applyFill="1" applyBorder="1" applyAlignment="1">
      <alignment horizontal="center"/>
    </xf>
    <xf numFmtId="3" fontId="15" fillId="2" borderId="3" xfId="0" applyNumberFormat="1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/>
    </xf>
    <xf numFmtId="3" fontId="37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/>
    <xf numFmtId="0" fontId="3" fillId="2" borderId="14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/>
    <xf numFmtId="0" fontId="3" fillId="2" borderId="3" xfId="0" applyNumberFormat="1" applyFont="1" applyFill="1" applyBorder="1" applyAlignment="1">
      <alignment vertical="center"/>
    </xf>
    <xf numFmtId="4" fontId="3" fillId="2" borderId="0" xfId="0" applyNumberFormat="1" applyFont="1" applyFill="1" applyBorder="1"/>
    <xf numFmtId="0" fontId="3" fillId="2" borderId="1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/>
    <xf numFmtId="0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center"/>
    </xf>
    <xf numFmtId="165" fontId="3" fillId="2" borderId="0" xfId="1" applyNumberFormat="1" applyFont="1" applyFill="1" applyBorder="1"/>
    <xf numFmtId="0" fontId="3" fillId="2" borderId="3" xfId="0" applyFont="1" applyFill="1" applyBorder="1"/>
    <xf numFmtId="3" fontId="3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" fontId="3" fillId="2" borderId="0" xfId="0" applyNumberFormat="1" applyFont="1" applyFill="1"/>
    <xf numFmtId="0" fontId="3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/>
    <xf numFmtId="165" fontId="3" fillId="2" borderId="3" xfId="1" applyNumberFormat="1" applyFont="1" applyFill="1" applyBorder="1" applyAlignment="1">
      <alignment horizontal="center"/>
    </xf>
    <xf numFmtId="3" fontId="36" fillId="2" borderId="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vertical="center"/>
    </xf>
    <xf numFmtId="0" fontId="13" fillId="2" borderId="0" xfId="0" applyNumberFormat="1" applyFont="1" applyFill="1"/>
    <xf numFmtId="0" fontId="3" fillId="2" borderId="16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165" fontId="3" fillId="2" borderId="3" xfId="2" applyNumberFormat="1" applyFont="1" applyFill="1" applyBorder="1" applyAlignment="1">
      <alignment horizontal="center"/>
    </xf>
    <xf numFmtId="0" fontId="3" fillId="2" borderId="19" xfId="0" applyNumberFormat="1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horizontal="center" vertical="center"/>
    </xf>
    <xf numFmtId="3" fontId="8" fillId="2" borderId="20" xfId="3" applyNumberFormat="1" applyFont="1" applyFill="1" applyBorder="1" applyAlignment="1">
      <alignment horizontal="center" vertical="center"/>
    </xf>
    <xf numFmtId="3" fontId="8" fillId="2" borderId="21" xfId="3" applyNumberFormat="1" applyFont="1" applyFill="1" applyBorder="1" applyAlignment="1">
      <alignment horizontal="center" vertical="center"/>
    </xf>
    <xf numFmtId="165" fontId="3" fillId="2" borderId="3" xfId="2" applyNumberFormat="1" applyFont="1" applyFill="1" applyBorder="1" applyAlignment="1">
      <alignment horizontal="center" vertical="top"/>
    </xf>
    <xf numFmtId="165" fontId="3" fillId="2" borderId="7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5" fontId="8" fillId="2" borderId="20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3" fillId="2" borderId="22" xfId="0" applyNumberFormat="1" applyFont="1" applyFill="1" applyBorder="1" applyAlignment="1">
      <alignment horizontal="center"/>
    </xf>
    <xf numFmtId="3" fontId="3" fillId="2" borderId="3" xfId="3" applyNumberFormat="1" applyFont="1" applyFill="1" applyBorder="1" applyAlignment="1">
      <alignment horizontal="center"/>
    </xf>
    <xf numFmtId="3" fontId="3" fillId="2" borderId="23" xfId="3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2" borderId="14" xfId="0" applyNumberFormat="1" applyFont="1" applyFill="1" applyBorder="1"/>
    <xf numFmtId="3" fontId="3" fillId="2" borderId="14" xfId="3" applyNumberFormat="1" applyFont="1" applyFill="1" applyBorder="1" applyAlignment="1">
      <alignment horizontal="center"/>
    </xf>
    <xf numFmtId="3" fontId="3" fillId="2" borderId="24" xfId="3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3" fontId="3" fillId="2" borderId="7" xfId="3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3" fontId="3" fillId="2" borderId="0" xfId="3" applyNumberFormat="1" applyFont="1" applyFill="1" applyBorder="1"/>
    <xf numFmtId="0" fontId="19" fillId="2" borderId="0" xfId="0" applyNumberFormat="1" applyFont="1" applyFill="1" applyAlignment="1">
      <alignment vertical="center" wrapText="1"/>
    </xf>
    <xf numFmtId="0" fontId="19" fillId="2" borderId="0" xfId="0" applyNumberFormat="1" applyFont="1" applyFill="1" applyAlignment="1">
      <alignment vertical="center"/>
    </xf>
    <xf numFmtId="0" fontId="3" fillId="2" borderId="12" xfId="0" applyFont="1" applyFill="1" applyBorder="1" applyAlignment="1"/>
    <xf numFmtId="0" fontId="5" fillId="2" borderId="12" xfId="0" applyFont="1" applyFill="1" applyBorder="1"/>
    <xf numFmtId="0" fontId="3" fillId="2" borderId="0" xfId="0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2" borderId="0" xfId="0" applyFill="1"/>
    <xf numFmtId="0" fontId="24" fillId="2" borderId="0" xfId="0" applyFont="1" applyFill="1" applyAlignment="1">
      <alignment horizontal="left" vertical="center"/>
    </xf>
    <xf numFmtId="0" fontId="26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3" fontId="27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0" fillId="2" borderId="0" xfId="0" applyNumberFormat="1" applyFill="1"/>
    <xf numFmtId="0" fontId="28" fillId="2" borderId="25" xfId="0" applyNumberFormat="1" applyFont="1" applyFill="1" applyBorder="1"/>
    <xf numFmtId="0" fontId="29" fillId="2" borderId="26" xfId="0" applyNumberFormat="1" applyFont="1" applyFill="1" applyBorder="1"/>
    <xf numFmtId="0" fontId="28" fillId="2" borderId="26" xfId="0" applyNumberFormat="1" applyFont="1" applyFill="1" applyBorder="1"/>
    <xf numFmtId="0" fontId="28" fillId="2" borderId="27" xfId="0" applyNumberFormat="1" applyFont="1" applyFill="1" applyBorder="1"/>
    <xf numFmtId="0" fontId="28" fillId="2" borderId="28" xfId="0" applyNumberFormat="1" applyFont="1" applyFill="1" applyBorder="1"/>
    <xf numFmtId="0" fontId="28" fillId="2" borderId="0" xfId="0" applyNumberFormat="1" applyFont="1" applyFill="1" applyBorder="1"/>
    <xf numFmtId="0" fontId="28" fillId="2" borderId="29" xfId="0" applyNumberFormat="1" applyFont="1" applyFill="1" applyBorder="1"/>
    <xf numFmtId="0" fontId="30" fillId="2" borderId="28" xfId="0" applyNumberFormat="1" applyFont="1" applyFill="1" applyBorder="1"/>
    <xf numFmtId="0" fontId="31" fillId="2" borderId="22" xfId="0" applyNumberFormat="1" applyFont="1" applyFill="1" applyBorder="1" applyAlignment="1">
      <alignment horizontal="center"/>
    </xf>
    <xf numFmtId="0" fontId="31" fillId="2" borderId="3" xfId="0" applyNumberFormat="1" applyFont="1" applyFill="1" applyBorder="1" applyAlignment="1">
      <alignment horizontal="center"/>
    </xf>
    <xf numFmtId="0" fontId="31" fillId="2" borderId="23" xfId="0" applyNumberFormat="1" applyFont="1" applyFill="1" applyBorder="1" applyAlignment="1">
      <alignment horizontal="center"/>
    </xf>
    <xf numFmtId="0" fontId="28" fillId="2" borderId="22" xfId="0" applyNumberFormat="1" applyFont="1" applyFill="1" applyBorder="1" applyAlignment="1">
      <alignment horizontal="center"/>
    </xf>
    <xf numFmtId="164" fontId="28" fillId="2" borderId="3" xfId="2" applyFont="1" applyFill="1" applyBorder="1" applyAlignment="1">
      <alignment horizontal="center"/>
    </xf>
    <xf numFmtId="164" fontId="28" fillId="2" borderId="23" xfId="2" applyFont="1" applyFill="1" applyBorder="1" applyAlignment="1">
      <alignment horizontal="center"/>
    </xf>
    <xf numFmtId="0" fontId="17" fillId="2" borderId="0" xfId="0" applyNumberFormat="1" applyFont="1" applyFill="1" applyAlignment="1">
      <alignment horizontal="center"/>
    </xf>
    <xf numFmtId="0" fontId="28" fillId="2" borderId="28" xfId="0" applyNumberFormat="1" applyFont="1" applyFill="1" applyBorder="1" applyAlignment="1">
      <alignment horizontal="center"/>
    </xf>
    <xf numFmtId="0" fontId="28" fillId="2" borderId="0" xfId="0" applyNumberFormat="1" applyFont="1" applyFill="1" applyBorder="1" applyAlignment="1">
      <alignment horizontal="center"/>
    </xf>
    <xf numFmtId="167" fontId="28" fillId="2" borderId="29" xfId="2" applyNumberFormat="1" applyFont="1" applyFill="1" applyBorder="1"/>
    <xf numFmtId="0" fontId="32" fillId="2" borderId="29" xfId="0" applyNumberFormat="1" applyFont="1" applyFill="1" applyBorder="1" applyAlignment="1">
      <alignment horizontal="left"/>
    </xf>
    <xf numFmtId="0" fontId="28" fillId="2" borderId="30" xfId="0" applyNumberFormat="1" applyFont="1" applyFill="1" applyBorder="1" applyAlignment="1">
      <alignment horizontal="center"/>
    </xf>
    <xf numFmtId="0" fontId="28" fillId="2" borderId="31" xfId="0" applyNumberFormat="1" applyFont="1" applyFill="1" applyBorder="1" applyAlignment="1">
      <alignment horizontal="center"/>
    </xf>
    <xf numFmtId="167" fontId="28" fillId="2" borderId="32" xfId="2" applyNumberFormat="1" applyFont="1" applyFill="1" applyBorder="1"/>
    <xf numFmtId="167" fontId="17" fillId="2" borderId="0" xfId="2" applyNumberFormat="1" applyFont="1" applyFill="1"/>
    <xf numFmtId="0" fontId="17" fillId="2" borderId="0" xfId="0" applyNumberFormat="1" applyFont="1" applyFill="1"/>
    <xf numFmtId="3" fontId="8" fillId="2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0" xfId="0" applyFont="1"/>
    <xf numFmtId="0" fontId="33" fillId="0" borderId="0" xfId="0" applyFont="1"/>
    <xf numFmtId="165" fontId="3" fillId="2" borderId="14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29" xfId="0" applyNumberFormat="1" applyFont="1" applyFill="1" applyBorder="1" applyAlignment="1">
      <alignment horizontal="left"/>
    </xf>
    <xf numFmtId="165" fontId="3" fillId="2" borderId="3" xfId="1" applyNumberFormat="1" applyFont="1" applyFill="1" applyBorder="1" applyAlignment="1">
      <alignment horizontal="center" vertical="center"/>
    </xf>
    <xf numFmtId="3" fontId="34" fillId="0" borderId="3" xfId="0" applyNumberFormat="1" applyFont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5" fillId="2" borderId="0" xfId="0" applyNumberFormat="1" applyFont="1" applyFill="1"/>
    <xf numFmtId="0" fontId="5" fillId="2" borderId="3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27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1" fontId="0" fillId="2" borderId="0" xfId="0" applyNumberFormat="1" applyFill="1" applyAlignment="1">
      <alignment vertical="center"/>
    </xf>
    <xf numFmtId="1" fontId="0" fillId="2" borderId="3" xfId="0" applyNumberForma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0" xfId="2" applyFont="1" applyFill="1" applyAlignment="1">
      <alignment vertical="center"/>
    </xf>
    <xf numFmtId="164" fontId="5" fillId="2" borderId="0" xfId="2" applyFont="1" applyFill="1" applyAlignment="1">
      <alignment vertical="center"/>
    </xf>
    <xf numFmtId="165" fontId="40" fillId="2" borderId="3" xfId="2" applyNumberFormat="1" applyFont="1" applyFill="1" applyBorder="1" applyAlignment="1">
      <alignment vertical="center"/>
    </xf>
    <xf numFmtId="3" fontId="5" fillId="2" borderId="3" xfId="2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" fontId="0" fillId="2" borderId="0" xfId="0" applyNumberFormat="1" applyFill="1"/>
    <xf numFmtId="1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/>
    <xf numFmtId="3" fontId="0" fillId="2" borderId="0" xfId="0" applyNumberFormat="1" applyFill="1" applyBorder="1"/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0" fontId="2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14" fontId="1" fillId="2" borderId="13" xfId="0" quotePrefix="1" applyNumberFormat="1" applyFont="1" applyFill="1" applyBorder="1" applyAlignment="1">
      <alignment horizontal="center"/>
    </xf>
    <xf numFmtId="14" fontId="1" fillId="2" borderId="18" xfId="0" quotePrefix="1" applyNumberFormat="1" applyFont="1" applyFill="1" applyBorder="1" applyAlignment="1">
      <alignment horizontal="center"/>
    </xf>
    <xf numFmtId="0" fontId="20" fillId="2" borderId="0" xfId="4" applyFont="1" applyFill="1"/>
    <xf numFmtId="0" fontId="21" fillId="2" borderId="0" xfId="4" applyFont="1" applyFill="1" applyBorder="1" applyAlignment="1">
      <alignment horizontal="center"/>
    </xf>
    <xf numFmtId="0" fontId="20" fillId="2" borderId="0" xfId="4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17" fillId="2" borderId="28" xfId="4" applyFont="1" applyFill="1" applyBorder="1"/>
    <xf numFmtId="0" fontId="22" fillId="2" borderId="0" xfId="4" applyFont="1" applyFill="1" applyBorder="1"/>
    <xf numFmtId="0" fontId="17" fillId="2" borderId="0" xfId="4" applyFont="1" applyFill="1" applyBorder="1"/>
    <xf numFmtId="0" fontId="20" fillId="2" borderId="29" xfId="4" applyFont="1" applyFill="1" applyBorder="1"/>
    <xf numFmtId="0" fontId="12" fillId="2" borderId="0" xfId="0" applyFont="1" applyFill="1" applyBorder="1"/>
    <xf numFmtId="0" fontId="23" fillId="2" borderId="28" xfId="4" applyFont="1" applyFill="1" applyBorder="1"/>
    <xf numFmtId="0" fontId="17" fillId="2" borderId="28" xfId="4" applyFont="1" applyFill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0" fillId="2" borderId="22" xfId="0" applyFill="1" applyBorder="1"/>
    <xf numFmtId="0" fontId="0" fillId="2" borderId="3" xfId="0" applyFill="1" applyBorder="1"/>
    <xf numFmtId="0" fontId="0" fillId="2" borderId="29" xfId="0" applyFill="1" applyBorder="1"/>
    <xf numFmtId="0" fontId="0" fillId="2" borderId="28" xfId="0" applyFill="1" applyBorder="1"/>
    <xf numFmtId="0" fontId="0" fillId="2" borderId="0" xfId="0" applyFill="1" applyBorder="1"/>
    <xf numFmtId="0" fontId="12" fillId="2" borderId="0" xfId="4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ont="1" applyFill="1"/>
    <xf numFmtId="0" fontId="9" fillId="2" borderId="1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46" fontId="9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21" fontId="9" fillId="2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1" fontId="39" fillId="2" borderId="3" xfId="0" applyNumberFormat="1" applyFont="1" applyFill="1" applyBorder="1" applyAlignment="1">
      <alignment horizontal="center" vertical="center"/>
    </xf>
    <xf numFmtId="1" fontId="16" fillId="2" borderId="3" xfId="0" applyNumberFormat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7" xfId="0" quotePrefix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0" fontId="3" fillId="2" borderId="4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 wrapText="1"/>
    </xf>
    <xf numFmtId="0" fontId="13" fillId="2" borderId="0" xfId="0" applyNumberFormat="1" applyFont="1" applyFill="1" applyAlignment="1">
      <alignment horizontal="center"/>
    </xf>
  </cellXfs>
  <cellStyles count="5">
    <cellStyle name="Comma" xfId="1" builtinId="3"/>
    <cellStyle name="Comma 2" xfId="2"/>
    <cellStyle name="Comma_21.Aktivet Afatgjata Materiale  09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7"/>
  <sheetViews>
    <sheetView tabSelected="1" workbookViewId="0"/>
  </sheetViews>
  <sheetFormatPr defaultRowHeight="12.75"/>
  <cols>
    <col min="1" max="1" width="16.140625" style="33" customWidth="1"/>
    <col min="2" max="2" width="6.5703125" style="33" customWidth="1"/>
    <col min="3" max="3" width="9.140625" style="33"/>
    <col min="4" max="4" width="9.28515625" style="33" customWidth="1"/>
    <col min="5" max="5" width="7.7109375" style="33" customWidth="1"/>
    <col min="6" max="6" width="12.85546875" style="33" customWidth="1"/>
    <col min="7" max="7" width="7.140625" style="33" customWidth="1"/>
    <col min="8" max="8" width="9.140625" style="33"/>
    <col min="9" max="9" width="10.85546875" style="33" customWidth="1"/>
    <col min="10" max="10" width="4.140625" style="33" customWidth="1"/>
    <col min="11" max="11" width="13" style="33" customWidth="1"/>
    <col min="12" max="12" width="5.42578125" style="33" customWidth="1"/>
    <col min="13" max="16384" width="9.140625" style="33"/>
  </cols>
  <sheetData>
    <row r="2" spans="2:11">
      <c r="B2" s="81"/>
      <c r="C2" s="82"/>
      <c r="D2" s="82"/>
      <c r="E2" s="82"/>
      <c r="F2" s="82"/>
      <c r="G2" s="82"/>
      <c r="H2" s="82"/>
      <c r="I2" s="82"/>
      <c r="J2" s="82"/>
      <c r="K2" s="83"/>
    </row>
    <row r="3" spans="2:11" s="86" customFormat="1" ht="14.1" customHeight="1">
      <c r="B3" s="84"/>
      <c r="C3" s="85" t="s">
        <v>301</v>
      </c>
      <c r="D3" s="85"/>
      <c r="E3" s="85"/>
      <c r="F3" s="204" t="s">
        <v>436</v>
      </c>
      <c r="H3" s="87"/>
      <c r="I3" s="88"/>
      <c r="J3" s="85"/>
      <c r="K3" s="89"/>
    </row>
    <row r="4" spans="2:11" s="86" customFormat="1" ht="14.1" customHeight="1">
      <c r="B4" s="84"/>
      <c r="C4" s="85" t="s">
        <v>302</v>
      </c>
      <c r="D4" s="85"/>
      <c r="E4" s="85"/>
      <c r="F4" s="250" t="s">
        <v>354</v>
      </c>
      <c r="G4" s="90"/>
      <c r="H4" s="91"/>
      <c r="I4" s="92"/>
      <c r="J4" s="92"/>
      <c r="K4" s="89"/>
    </row>
    <row r="5" spans="2:11" s="86" customFormat="1" ht="14.1" customHeight="1">
      <c r="B5" s="84"/>
      <c r="C5" s="85" t="s">
        <v>303</v>
      </c>
      <c r="D5" s="85"/>
      <c r="E5" s="85"/>
      <c r="F5" s="96" t="s">
        <v>355</v>
      </c>
      <c r="G5" s="88"/>
      <c r="H5" s="88"/>
      <c r="I5" s="88"/>
      <c r="J5" s="85"/>
      <c r="K5" s="89"/>
    </row>
    <row r="6" spans="2:11" s="86" customFormat="1" ht="14.1" customHeight="1">
      <c r="B6" s="84"/>
      <c r="C6" s="85"/>
      <c r="D6" s="85"/>
      <c r="E6" s="85"/>
      <c r="F6" s="96" t="s">
        <v>329</v>
      </c>
      <c r="G6" s="96"/>
      <c r="H6" s="96"/>
      <c r="I6" s="91"/>
      <c r="J6" s="85"/>
      <c r="K6" s="89"/>
    </row>
    <row r="7" spans="2:11" s="86" customFormat="1" ht="14.1" customHeight="1">
      <c r="B7" s="84"/>
      <c r="C7" s="85" t="s">
        <v>304</v>
      </c>
      <c r="D7" s="85"/>
      <c r="E7" s="85"/>
      <c r="F7" s="203" t="s">
        <v>356</v>
      </c>
      <c r="G7" s="93"/>
      <c r="H7" s="93"/>
      <c r="I7" s="93"/>
      <c r="J7" s="85"/>
      <c r="K7" s="89"/>
    </row>
    <row r="8" spans="2:11" s="86" customFormat="1" ht="14.1" customHeight="1">
      <c r="B8" s="84"/>
      <c r="C8" s="85" t="s">
        <v>305</v>
      </c>
      <c r="D8" s="85"/>
      <c r="E8" s="85"/>
      <c r="F8" s="94"/>
      <c r="G8" s="95"/>
      <c r="H8" s="85"/>
      <c r="I8" s="85"/>
      <c r="J8" s="85"/>
      <c r="K8" s="89"/>
    </row>
    <row r="9" spans="2:11" s="86" customFormat="1" ht="14.1" customHeight="1">
      <c r="B9" s="84"/>
      <c r="C9" s="85"/>
      <c r="D9" s="85"/>
      <c r="E9" s="85"/>
      <c r="F9" s="85"/>
      <c r="G9" s="85"/>
      <c r="H9" s="85"/>
      <c r="I9" s="85"/>
      <c r="J9" s="85"/>
      <c r="K9" s="89"/>
    </row>
    <row r="10" spans="2:11" s="86" customFormat="1" ht="14.1" customHeight="1">
      <c r="B10" s="84"/>
      <c r="C10" s="85" t="s">
        <v>306</v>
      </c>
      <c r="D10" s="85"/>
      <c r="E10" s="85"/>
      <c r="F10" s="131" t="s">
        <v>359</v>
      </c>
      <c r="G10" s="131"/>
      <c r="H10" s="88"/>
      <c r="I10" s="88"/>
      <c r="J10" s="88"/>
      <c r="K10" s="89"/>
    </row>
    <row r="11" spans="2:11" s="86" customFormat="1" ht="14.1" customHeight="1">
      <c r="B11" s="84"/>
      <c r="C11" s="85"/>
      <c r="D11" s="85"/>
      <c r="E11" s="85"/>
      <c r="F11" s="132" t="s">
        <v>357</v>
      </c>
      <c r="G11" s="131"/>
      <c r="H11" s="88"/>
      <c r="I11" s="94"/>
      <c r="J11" s="94"/>
      <c r="K11" s="89"/>
    </row>
    <row r="12" spans="2:11" s="86" customFormat="1" ht="14.1" customHeight="1">
      <c r="B12" s="84"/>
      <c r="C12" s="85"/>
      <c r="D12" s="85"/>
      <c r="E12" s="85"/>
      <c r="F12" s="132" t="s">
        <v>358</v>
      </c>
      <c r="G12" s="131"/>
      <c r="H12" s="94"/>
      <c r="I12" s="94"/>
      <c r="J12" s="94"/>
      <c r="K12" s="89"/>
    </row>
    <row r="13" spans="2:11">
      <c r="B13" s="40"/>
      <c r="C13" s="23"/>
      <c r="D13" s="23"/>
      <c r="E13" s="23"/>
      <c r="F13" s="85"/>
      <c r="G13" s="23"/>
      <c r="H13" s="23"/>
      <c r="I13" s="23"/>
      <c r="J13" s="23"/>
      <c r="K13" s="41"/>
    </row>
    <row r="14" spans="2:11">
      <c r="B14" s="40"/>
      <c r="C14" s="23"/>
      <c r="D14" s="23"/>
      <c r="E14" s="23"/>
      <c r="F14" s="23"/>
      <c r="G14" s="23"/>
      <c r="H14" s="23"/>
      <c r="I14" s="23"/>
      <c r="J14" s="23"/>
      <c r="K14" s="41"/>
    </row>
    <row r="15" spans="2:11">
      <c r="B15" s="40"/>
      <c r="C15" s="23"/>
      <c r="D15" s="23"/>
      <c r="E15" s="23"/>
      <c r="F15" s="23"/>
      <c r="G15" s="23"/>
      <c r="H15" s="23"/>
      <c r="I15" s="23"/>
      <c r="J15" s="23"/>
      <c r="K15" s="41"/>
    </row>
    <row r="16" spans="2:11">
      <c r="B16" s="40"/>
      <c r="C16" s="23"/>
      <c r="D16" s="23"/>
      <c r="E16" s="23"/>
      <c r="F16" s="23"/>
      <c r="G16" s="23"/>
      <c r="H16" s="23"/>
      <c r="I16" s="23"/>
      <c r="J16" s="23"/>
      <c r="K16" s="41"/>
    </row>
    <row r="17" spans="2:11">
      <c r="B17" s="40"/>
      <c r="C17" s="23"/>
      <c r="D17" s="23"/>
      <c r="E17" s="23"/>
      <c r="F17" s="23"/>
      <c r="G17" s="23"/>
      <c r="H17" s="23"/>
      <c r="I17" s="23"/>
      <c r="J17" s="23"/>
      <c r="K17" s="41"/>
    </row>
    <row r="18" spans="2:11">
      <c r="B18" s="40"/>
      <c r="C18" s="23"/>
      <c r="D18" s="23"/>
      <c r="E18" s="23"/>
      <c r="F18" s="23"/>
      <c r="G18" s="23"/>
      <c r="H18" s="23"/>
      <c r="I18" s="23"/>
      <c r="J18" s="23"/>
      <c r="K18" s="41"/>
    </row>
    <row r="19" spans="2:11">
      <c r="B19" s="40"/>
      <c r="C19" s="23"/>
      <c r="D19" s="23"/>
      <c r="E19" s="23"/>
      <c r="F19" s="23"/>
      <c r="G19" s="23"/>
      <c r="H19" s="23"/>
      <c r="I19" s="23"/>
      <c r="J19" s="23"/>
      <c r="K19" s="41"/>
    </row>
    <row r="20" spans="2:11">
      <c r="B20" s="40"/>
      <c r="D20" s="23"/>
      <c r="E20" s="23"/>
      <c r="F20" s="23"/>
      <c r="G20" s="23"/>
      <c r="H20" s="23"/>
      <c r="I20" s="23"/>
      <c r="J20" s="23"/>
      <c r="K20" s="41"/>
    </row>
    <row r="21" spans="2:11">
      <c r="B21" s="40"/>
      <c r="C21" s="23"/>
      <c r="D21" s="23"/>
      <c r="E21" s="23"/>
      <c r="F21" s="23"/>
      <c r="G21" s="23"/>
      <c r="H21" s="23"/>
      <c r="I21" s="23"/>
      <c r="J21" s="23"/>
      <c r="K21" s="41"/>
    </row>
    <row r="22" spans="2:11">
      <c r="B22" s="40"/>
      <c r="C22" s="23"/>
      <c r="D22" s="23"/>
      <c r="E22" s="23"/>
      <c r="F22" s="23"/>
      <c r="G22" s="23"/>
      <c r="H22" s="23"/>
      <c r="I22" s="23"/>
      <c r="J22" s="23"/>
      <c r="K22" s="41"/>
    </row>
    <row r="23" spans="2:11">
      <c r="B23" s="40"/>
      <c r="C23" s="23"/>
      <c r="D23" s="23"/>
      <c r="E23" s="23"/>
      <c r="F23" s="23"/>
      <c r="G23" s="23"/>
      <c r="H23" s="23"/>
      <c r="I23" s="23"/>
      <c r="J23" s="23"/>
      <c r="K23" s="41"/>
    </row>
    <row r="24" spans="2:11" ht="33.75">
      <c r="B24" s="320" t="s">
        <v>3</v>
      </c>
      <c r="C24" s="321"/>
      <c r="D24" s="321"/>
      <c r="E24" s="321"/>
      <c r="F24" s="321"/>
      <c r="G24" s="321"/>
      <c r="H24" s="321"/>
      <c r="I24" s="321"/>
      <c r="J24" s="321"/>
      <c r="K24" s="322"/>
    </row>
    <row r="25" spans="2:11">
      <c r="B25" s="40"/>
      <c r="C25" s="323" t="s">
        <v>151</v>
      </c>
      <c r="D25" s="323"/>
      <c r="E25" s="323"/>
      <c r="F25" s="323"/>
      <c r="G25" s="323"/>
      <c r="H25" s="323"/>
      <c r="I25" s="323"/>
      <c r="J25" s="323"/>
      <c r="K25" s="41"/>
    </row>
    <row r="26" spans="2:11">
      <c r="B26" s="40"/>
      <c r="C26" s="323" t="s">
        <v>307</v>
      </c>
      <c r="D26" s="323"/>
      <c r="E26" s="323"/>
      <c r="F26" s="323"/>
      <c r="G26" s="323"/>
      <c r="H26" s="323"/>
      <c r="I26" s="323"/>
      <c r="J26" s="323"/>
      <c r="K26" s="41"/>
    </row>
    <row r="27" spans="2:11">
      <c r="B27" s="40"/>
      <c r="C27" s="23"/>
      <c r="D27" s="23"/>
      <c r="E27" s="23"/>
      <c r="F27" s="23"/>
      <c r="G27" s="23"/>
      <c r="H27" s="23"/>
      <c r="I27" s="23"/>
      <c r="J27" s="23"/>
      <c r="K27" s="41"/>
    </row>
    <row r="28" spans="2:11">
      <c r="B28" s="40"/>
      <c r="C28" s="23"/>
      <c r="D28" s="23"/>
      <c r="E28" s="23"/>
      <c r="F28" s="23"/>
      <c r="G28" s="23"/>
      <c r="H28" s="23"/>
      <c r="I28" s="23"/>
      <c r="J28" s="23"/>
      <c r="K28" s="41"/>
    </row>
    <row r="29" spans="2:11" ht="33.75">
      <c r="B29" s="40"/>
      <c r="C29" s="23"/>
      <c r="D29" s="23"/>
      <c r="E29" s="23"/>
      <c r="F29" s="97" t="s">
        <v>362</v>
      </c>
      <c r="G29" s="23"/>
      <c r="H29" s="23"/>
      <c r="I29" s="23"/>
      <c r="J29" s="23"/>
      <c r="K29" s="41"/>
    </row>
    <row r="30" spans="2:11">
      <c r="B30" s="40"/>
      <c r="C30" s="23"/>
      <c r="D30" s="23"/>
      <c r="E30" s="23"/>
      <c r="F30" s="23"/>
      <c r="G30" s="23"/>
      <c r="H30" s="23"/>
      <c r="I30" s="23"/>
      <c r="J30" s="23"/>
      <c r="K30" s="41"/>
    </row>
    <row r="31" spans="2:11">
      <c r="B31" s="40"/>
      <c r="C31" s="23"/>
      <c r="D31" s="23"/>
      <c r="E31" s="23"/>
      <c r="F31" s="23"/>
      <c r="G31" s="23"/>
      <c r="H31" s="23"/>
      <c r="I31" s="23"/>
      <c r="J31" s="23"/>
      <c r="K31" s="41"/>
    </row>
    <row r="32" spans="2:11">
      <c r="B32" s="40"/>
      <c r="C32" s="23"/>
      <c r="D32" s="23"/>
      <c r="E32" s="23"/>
      <c r="F32" s="23"/>
      <c r="G32" s="23"/>
      <c r="H32" s="23"/>
      <c r="I32" s="23"/>
      <c r="J32" s="23"/>
      <c r="K32" s="41"/>
    </row>
    <row r="33" spans="2:11">
      <c r="B33" s="40"/>
      <c r="C33" s="23"/>
      <c r="D33" s="23"/>
      <c r="E33" s="23"/>
      <c r="F33" s="23"/>
      <c r="G33" s="23"/>
      <c r="H33" s="23"/>
      <c r="I33" s="23"/>
      <c r="J33" s="23"/>
      <c r="K33" s="41"/>
    </row>
    <row r="34" spans="2:11">
      <c r="B34" s="40"/>
      <c r="C34" s="23"/>
      <c r="D34" s="23"/>
      <c r="E34" s="23"/>
      <c r="F34" s="23"/>
      <c r="G34" s="23"/>
      <c r="H34" s="23"/>
      <c r="I34" s="23"/>
      <c r="J34" s="23"/>
      <c r="K34" s="41"/>
    </row>
    <row r="35" spans="2:11">
      <c r="B35" s="40"/>
      <c r="C35" s="23"/>
      <c r="D35" s="23"/>
      <c r="E35" s="23"/>
      <c r="F35" s="23"/>
      <c r="G35" s="23"/>
      <c r="H35" s="23"/>
      <c r="I35" s="23"/>
      <c r="J35" s="23"/>
      <c r="K35" s="41"/>
    </row>
    <row r="36" spans="2:11">
      <c r="B36" s="40"/>
      <c r="C36" s="23"/>
      <c r="D36" s="23"/>
      <c r="E36" s="23"/>
      <c r="F36" s="23"/>
      <c r="G36" s="23"/>
      <c r="H36" s="23"/>
      <c r="I36" s="23"/>
      <c r="J36" s="23"/>
      <c r="K36" s="41"/>
    </row>
    <row r="37" spans="2:11">
      <c r="B37" s="40"/>
      <c r="C37" s="23"/>
      <c r="D37" s="23"/>
      <c r="E37" s="23"/>
      <c r="F37" s="23"/>
      <c r="G37" s="23"/>
      <c r="H37" s="23"/>
      <c r="I37" s="23"/>
      <c r="J37" s="23"/>
      <c r="K37" s="41"/>
    </row>
    <row r="38" spans="2:11">
      <c r="B38" s="40"/>
      <c r="C38" s="23"/>
      <c r="D38" s="23"/>
      <c r="E38" s="23"/>
      <c r="F38" s="23"/>
      <c r="G38" s="23"/>
      <c r="H38" s="23"/>
      <c r="I38" s="23"/>
      <c r="J38" s="23"/>
      <c r="K38" s="41"/>
    </row>
    <row r="39" spans="2:11">
      <c r="B39" s="40"/>
      <c r="C39" s="23"/>
      <c r="D39" s="23"/>
      <c r="E39" s="23"/>
      <c r="F39" s="23"/>
      <c r="G39" s="23"/>
      <c r="H39" s="23"/>
      <c r="I39" s="23"/>
      <c r="J39" s="23"/>
      <c r="K39" s="41"/>
    </row>
    <row r="40" spans="2:11">
      <c r="B40" s="40"/>
      <c r="C40" s="23"/>
      <c r="D40" s="23"/>
      <c r="E40" s="23"/>
      <c r="F40" s="23"/>
      <c r="G40" s="23"/>
      <c r="H40" s="23"/>
      <c r="I40" s="23"/>
      <c r="J40" s="23"/>
      <c r="K40" s="41"/>
    </row>
    <row r="41" spans="2:11">
      <c r="B41" s="40"/>
      <c r="C41" s="23"/>
      <c r="D41" s="23"/>
      <c r="E41" s="23"/>
      <c r="F41" s="23"/>
      <c r="G41" s="23"/>
      <c r="H41" s="23"/>
      <c r="I41" s="23"/>
      <c r="J41" s="23"/>
      <c r="K41" s="41"/>
    </row>
    <row r="42" spans="2:11">
      <c r="B42" s="40"/>
      <c r="C42" s="23"/>
      <c r="D42" s="23"/>
      <c r="E42" s="23"/>
      <c r="F42" s="23"/>
      <c r="G42" s="23"/>
      <c r="H42" s="23"/>
      <c r="I42" s="23"/>
      <c r="J42" s="23"/>
      <c r="K42" s="41"/>
    </row>
    <row r="43" spans="2:11">
      <c r="B43" s="40"/>
      <c r="C43" s="23"/>
      <c r="D43" s="23"/>
      <c r="E43" s="23"/>
      <c r="F43" s="23"/>
      <c r="G43" s="23"/>
      <c r="H43" s="23"/>
      <c r="I43" s="23"/>
      <c r="J43" s="23"/>
      <c r="K43" s="41"/>
    </row>
    <row r="44" spans="2:11" ht="9" customHeight="1">
      <c r="B44" s="40"/>
      <c r="C44" s="23"/>
      <c r="D44" s="23"/>
      <c r="E44" s="23"/>
      <c r="F44" s="23"/>
      <c r="G44" s="23"/>
      <c r="H44" s="23"/>
      <c r="I44" s="23"/>
      <c r="J44" s="23"/>
      <c r="K44" s="41"/>
    </row>
    <row r="45" spans="2:11">
      <c r="B45" s="40"/>
      <c r="C45" s="23"/>
      <c r="D45" s="23"/>
      <c r="E45" s="23"/>
      <c r="F45" s="23"/>
      <c r="G45" s="23"/>
      <c r="H45" s="23"/>
      <c r="I45" s="23"/>
      <c r="J45" s="23"/>
      <c r="K45" s="41"/>
    </row>
    <row r="46" spans="2:11">
      <c r="B46" s="40"/>
      <c r="C46" s="23"/>
      <c r="D46" s="23"/>
      <c r="E46" s="23"/>
      <c r="F46" s="23"/>
      <c r="G46" s="23"/>
      <c r="H46" s="23"/>
      <c r="I46" s="23"/>
      <c r="J46" s="23"/>
      <c r="K46" s="41"/>
    </row>
    <row r="47" spans="2:11" s="86" customFormat="1" ht="12.95" customHeight="1">
      <c r="B47" s="84"/>
      <c r="C47" s="85" t="s">
        <v>14</v>
      </c>
      <c r="D47" s="85"/>
      <c r="E47" s="85"/>
      <c r="F47" s="85"/>
      <c r="G47" s="85"/>
      <c r="H47" s="319" t="s">
        <v>297</v>
      </c>
      <c r="I47" s="319"/>
      <c r="J47" s="85"/>
      <c r="K47" s="89"/>
    </row>
    <row r="48" spans="2:11" s="86" customFormat="1" ht="12.95" customHeight="1">
      <c r="B48" s="84"/>
      <c r="C48" s="85" t="s">
        <v>157</v>
      </c>
      <c r="D48" s="85"/>
      <c r="E48" s="85"/>
      <c r="F48" s="85"/>
      <c r="G48" s="85"/>
      <c r="H48" s="325" t="s">
        <v>298</v>
      </c>
      <c r="I48" s="325"/>
      <c r="J48" s="85"/>
      <c r="K48" s="89"/>
    </row>
    <row r="49" spans="2:11" s="86" customFormat="1" ht="12.95" customHeight="1">
      <c r="B49" s="84"/>
      <c r="C49" s="85" t="s">
        <v>9</v>
      </c>
      <c r="D49" s="85"/>
      <c r="E49" s="85"/>
      <c r="F49" s="85"/>
      <c r="G49" s="85"/>
      <c r="H49" s="325" t="s">
        <v>158</v>
      </c>
      <c r="I49" s="325"/>
      <c r="J49" s="85"/>
      <c r="K49" s="89"/>
    </row>
    <row r="50" spans="2:11" s="86" customFormat="1" ht="12.95" customHeight="1">
      <c r="B50" s="84"/>
      <c r="C50" s="85" t="s">
        <v>10</v>
      </c>
      <c r="D50" s="85"/>
      <c r="E50" s="85"/>
      <c r="F50" s="85"/>
      <c r="G50" s="85"/>
      <c r="H50" s="325" t="s">
        <v>158</v>
      </c>
      <c r="I50" s="325"/>
      <c r="J50" s="85"/>
      <c r="K50" s="89"/>
    </row>
    <row r="51" spans="2:11">
      <c r="B51" s="40"/>
      <c r="C51" s="23"/>
      <c r="D51" s="23"/>
      <c r="E51" s="23"/>
      <c r="F51" s="23"/>
      <c r="G51" s="23"/>
      <c r="H51" s="23"/>
      <c r="I51" s="23"/>
      <c r="J51" s="23"/>
      <c r="K51" s="41"/>
    </row>
    <row r="52" spans="2:11" s="101" customFormat="1" ht="12.95" customHeight="1">
      <c r="B52" s="98"/>
      <c r="C52" s="85" t="s">
        <v>15</v>
      </c>
      <c r="D52" s="85"/>
      <c r="E52" s="85"/>
      <c r="F52" s="85"/>
      <c r="G52" s="95" t="s">
        <v>11</v>
      </c>
      <c r="H52" s="326" t="s">
        <v>368</v>
      </c>
      <c r="I52" s="323"/>
      <c r="J52" s="99"/>
      <c r="K52" s="100"/>
    </row>
    <row r="53" spans="2:11" s="101" customFormat="1" ht="12.95" customHeight="1">
      <c r="B53" s="98"/>
      <c r="C53" s="85"/>
      <c r="D53" s="85"/>
      <c r="E53" s="85"/>
      <c r="F53" s="85"/>
      <c r="G53" s="95" t="s">
        <v>12</v>
      </c>
      <c r="H53" s="324" t="s">
        <v>369</v>
      </c>
      <c r="I53" s="323"/>
      <c r="J53" s="99"/>
      <c r="K53" s="100"/>
    </row>
    <row r="54" spans="2:11" s="101" customFormat="1" ht="7.5" customHeight="1">
      <c r="B54" s="98"/>
      <c r="C54" s="85"/>
      <c r="D54" s="85"/>
      <c r="E54" s="85"/>
      <c r="F54" s="85"/>
      <c r="G54" s="95"/>
      <c r="H54" s="95"/>
      <c r="I54" s="95"/>
      <c r="J54" s="99"/>
      <c r="K54" s="100"/>
    </row>
    <row r="55" spans="2:11" s="101" customFormat="1" ht="12.95" customHeight="1">
      <c r="B55" s="98"/>
      <c r="C55" s="85" t="s">
        <v>13</v>
      </c>
      <c r="D55" s="85"/>
      <c r="E55" s="85"/>
      <c r="F55" s="95"/>
      <c r="G55" s="85"/>
      <c r="H55" s="319" t="s">
        <v>370</v>
      </c>
      <c r="I55" s="319"/>
      <c r="J55" s="99"/>
      <c r="K55" s="100"/>
    </row>
    <row r="56" spans="2:11" ht="22.5" customHeight="1">
      <c r="B56" s="102"/>
      <c r="C56" s="103"/>
      <c r="D56" s="103"/>
      <c r="E56" s="103"/>
      <c r="F56" s="103"/>
      <c r="G56" s="103"/>
      <c r="H56" s="103"/>
      <c r="I56" s="103"/>
      <c r="J56" s="103"/>
      <c r="K56" s="104"/>
    </row>
    <row r="57" spans="2:11" ht="6.75" customHeight="1"/>
  </sheetData>
  <mergeCells count="10">
    <mergeCell ref="H55:I55"/>
    <mergeCell ref="B24:K24"/>
    <mergeCell ref="C25:J25"/>
    <mergeCell ref="C26:J26"/>
    <mergeCell ref="H47:I47"/>
    <mergeCell ref="H53:I53"/>
    <mergeCell ref="H48:I48"/>
    <mergeCell ref="H49:I49"/>
    <mergeCell ref="H50:I50"/>
    <mergeCell ref="H52:I52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4:E67"/>
  <sheetViews>
    <sheetView workbookViewId="0"/>
  </sheetViews>
  <sheetFormatPr defaultRowHeight="12.75"/>
  <cols>
    <col min="1" max="1" width="10.7109375" style="220" customWidth="1"/>
    <col min="2" max="2" width="12.7109375" style="220" customWidth="1"/>
    <col min="3" max="3" width="24.7109375" style="220" customWidth="1"/>
    <col min="4" max="4" width="14.85546875" style="220" customWidth="1"/>
    <col min="5" max="5" width="26.140625" style="220" customWidth="1"/>
    <col min="6" max="16384" width="9.140625" style="220"/>
  </cols>
  <sheetData>
    <row r="4" spans="1:5" ht="13.5" thickBot="1"/>
    <row r="5" spans="1:5" ht="15.75">
      <c r="B5" s="221" t="s">
        <v>444</v>
      </c>
      <c r="C5" s="222" t="s">
        <v>445</v>
      </c>
      <c r="D5" s="223"/>
      <c r="E5" s="224"/>
    </row>
    <row r="6" spans="1:5" ht="15" customHeight="1">
      <c r="B6" s="225" t="s">
        <v>302</v>
      </c>
      <c r="C6" s="251" t="s">
        <v>354</v>
      </c>
      <c r="D6" s="226"/>
      <c r="E6" s="227"/>
    </row>
    <row r="7" spans="1:5" ht="15.75">
      <c r="B7" s="225"/>
      <c r="C7" s="226"/>
      <c r="D7" s="226"/>
      <c r="E7" s="227"/>
    </row>
    <row r="8" spans="1:5" ht="15" customHeight="1">
      <c r="B8" s="225"/>
      <c r="C8" s="226"/>
      <c r="D8" s="226"/>
      <c r="E8" s="227"/>
    </row>
    <row r="9" spans="1:5" ht="16.5" customHeight="1">
      <c r="B9" s="228" t="s">
        <v>374</v>
      </c>
      <c r="C9" s="226"/>
      <c r="D9" s="226"/>
      <c r="E9" s="227"/>
    </row>
    <row r="10" spans="1:5" ht="15" customHeight="1">
      <c r="B10" s="225"/>
      <c r="C10" s="226"/>
      <c r="D10" s="226"/>
      <c r="E10" s="227"/>
    </row>
    <row r="11" spans="1:5" ht="15" customHeight="1">
      <c r="B11" s="225"/>
      <c r="C11" s="226"/>
      <c r="D11" s="226"/>
      <c r="E11" s="227"/>
    </row>
    <row r="12" spans="1:5" ht="15" customHeight="1">
      <c r="B12" s="229" t="s">
        <v>349</v>
      </c>
      <c r="C12" s="230" t="s">
        <v>350</v>
      </c>
      <c r="D12" s="230" t="s">
        <v>351</v>
      </c>
      <c r="E12" s="231" t="s">
        <v>352</v>
      </c>
    </row>
    <row r="13" spans="1:5" ht="15.75">
      <c r="B13" s="232">
        <v>1</v>
      </c>
      <c r="C13" s="233">
        <v>0</v>
      </c>
      <c r="D13" s="233">
        <v>0</v>
      </c>
      <c r="E13" s="234">
        <v>0</v>
      </c>
    </row>
    <row r="14" spans="1:5" ht="15" customHeight="1">
      <c r="A14" s="235"/>
      <c r="B14" s="236"/>
      <c r="C14" s="237"/>
      <c r="D14" s="237"/>
      <c r="E14" s="238"/>
    </row>
    <row r="15" spans="1:5" ht="15" customHeight="1">
      <c r="A15" s="235"/>
      <c r="B15" s="236"/>
      <c r="C15" s="237"/>
      <c r="D15" s="237"/>
      <c r="E15" s="238"/>
    </row>
    <row r="16" spans="1:5" ht="15" customHeight="1">
      <c r="A16" s="235"/>
      <c r="B16" s="236"/>
      <c r="C16" s="237"/>
      <c r="D16" s="237"/>
      <c r="E16" s="238"/>
    </row>
    <row r="17" spans="1:5" ht="15" customHeight="1">
      <c r="A17" s="235"/>
      <c r="B17" s="236"/>
      <c r="C17" s="237"/>
      <c r="D17" s="237"/>
      <c r="E17" s="238"/>
    </row>
    <row r="18" spans="1:5" ht="15" customHeight="1">
      <c r="A18" s="235"/>
      <c r="B18" s="236"/>
      <c r="C18" s="237"/>
      <c r="D18" s="237"/>
      <c r="E18" s="239" t="s">
        <v>443</v>
      </c>
    </row>
    <row r="19" spans="1:5" ht="15" customHeight="1" thickBot="1">
      <c r="A19" s="235"/>
      <c r="B19" s="240"/>
      <c r="C19" s="241"/>
      <c r="D19" s="241"/>
      <c r="E19" s="242" t="s">
        <v>360</v>
      </c>
    </row>
    <row r="20" spans="1:5" ht="15" customHeight="1">
      <c r="A20" s="235"/>
      <c r="B20" s="235"/>
      <c r="C20" s="235"/>
      <c r="D20" s="235"/>
      <c r="E20" s="243"/>
    </row>
    <row r="21" spans="1:5" ht="15" customHeight="1">
      <c r="A21" s="235"/>
      <c r="B21" s="235"/>
      <c r="C21" s="235"/>
      <c r="D21" s="235"/>
      <c r="E21" s="243"/>
    </row>
    <row r="22" spans="1:5" ht="15">
      <c r="A22" s="235"/>
      <c r="B22" s="235"/>
      <c r="C22" s="235"/>
      <c r="D22" s="235"/>
      <c r="E22" s="243"/>
    </row>
    <row r="23" spans="1:5" ht="15" customHeight="1">
      <c r="A23" s="235"/>
      <c r="B23" s="235"/>
      <c r="C23" s="235"/>
      <c r="D23" s="235"/>
      <c r="E23" s="243"/>
    </row>
    <row r="24" spans="1:5" ht="15.75" customHeight="1">
      <c r="A24" s="235"/>
      <c r="B24" s="235"/>
      <c r="C24" s="235"/>
      <c r="D24" s="235"/>
      <c r="E24" s="243"/>
    </row>
    <row r="25" spans="1:5" ht="15">
      <c r="A25" s="235"/>
      <c r="B25" s="235"/>
      <c r="C25" s="235"/>
      <c r="D25" s="235"/>
      <c r="E25" s="243"/>
    </row>
    <row r="26" spans="1:5" ht="15">
      <c r="A26" s="235"/>
      <c r="B26" s="235"/>
      <c r="C26" s="235"/>
      <c r="D26" s="235"/>
      <c r="E26" s="243"/>
    </row>
    <row r="27" spans="1:5" ht="15">
      <c r="A27" s="235"/>
      <c r="B27" s="235"/>
      <c r="C27" s="235"/>
      <c r="D27" s="235"/>
      <c r="E27" s="243"/>
    </row>
    <row r="28" spans="1:5" ht="15">
      <c r="A28" s="235"/>
      <c r="B28" s="235"/>
      <c r="C28" s="235"/>
      <c r="D28" s="235"/>
      <c r="E28" s="243"/>
    </row>
    <row r="29" spans="1:5" ht="15">
      <c r="A29" s="235"/>
      <c r="B29" s="235"/>
      <c r="C29" s="235"/>
      <c r="D29" s="235"/>
      <c r="E29" s="243"/>
    </row>
    <row r="30" spans="1:5" ht="15">
      <c r="A30" s="235"/>
      <c r="B30" s="235"/>
      <c r="C30" s="235"/>
      <c r="D30" s="235"/>
      <c r="E30" s="243"/>
    </row>
    <row r="31" spans="1:5" ht="15">
      <c r="A31" s="235"/>
      <c r="B31" s="235"/>
      <c r="C31" s="235"/>
      <c r="D31" s="235"/>
      <c r="E31" s="243"/>
    </row>
    <row r="32" spans="1:5" ht="15">
      <c r="A32" s="235"/>
      <c r="B32" s="235"/>
      <c r="C32" s="235"/>
      <c r="D32" s="235"/>
      <c r="E32" s="243"/>
    </row>
    <row r="33" spans="1:5" ht="15">
      <c r="A33" s="235"/>
      <c r="B33" s="235"/>
      <c r="C33" s="235"/>
      <c r="D33" s="235"/>
      <c r="E33" s="243"/>
    </row>
    <row r="34" spans="1:5" ht="15" customHeight="1">
      <c r="A34" s="244"/>
      <c r="B34" s="244"/>
      <c r="C34" s="244"/>
      <c r="D34" s="244"/>
      <c r="E34" s="244"/>
    </row>
    <row r="35" spans="1:5" ht="15">
      <c r="A35" s="244"/>
      <c r="B35" s="244"/>
      <c r="C35" s="244"/>
      <c r="D35" s="244"/>
      <c r="E35" s="244"/>
    </row>
    <row r="36" spans="1:5" ht="15" customHeight="1">
      <c r="A36" s="244"/>
      <c r="B36" s="244"/>
      <c r="C36" s="244"/>
      <c r="D36" s="244"/>
      <c r="E36" s="244"/>
    </row>
    <row r="37" spans="1:5" ht="15" customHeight="1">
      <c r="A37" s="244"/>
      <c r="B37" s="244"/>
      <c r="C37" s="244"/>
      <c r="D37" s="244"/>
      <c r="E37" s="244"/>
    </row>
    <row r="38" spans="1:5" ht="15" customHeight="1">
      <c r="A38" s="244"/>
      <c r="B38" s="244"/>
      <c r="C38" s="244"/>
      <c r="D38" s="244"/>
      <c r="E38" s="244"/>
    </row>
    <row r="39" spans="1:5" ht="15" customHeight="1">
      <c r="A39" s="244"/>
      <c r="B39" s="244"/>
      <c r="C39" s="244"/>
      <c r="D39" s="244"/>
      <c r="E39" s="244"/>
    </row>
    <row r="40" spans="1:5" ht="15" customHeight="1">
      <c r="A40" s="244"/>
      <c r="B40" s="244"/>
      <c r="C40" s="244"/>
      <c r="D40" s="244"/>
      <c r="E40" s="244"/>
    </row>
    <row r="41" spans="1:5" ht="15" customHeight="1">
      <c r="A41" s="244"/>
      <c r="B41" s="244"/>
      <c r="C41" s="244"/>
      <c r="D41" s="244"/>
      <c r="E41" s="244"/>
    </row>
    <row r="42" spans="1:5" ht="15" customHeight="1">
      <c r="A42" s="244"/>
      <c r="B42" s="244"/>
      <c r="C42" s="244"/>
      <c r="D42" s="244"/>
      <c r="E42" s="244"/>
    </row>
    <row r="43" spans="1:5" ht="15" customHeight="1">
      <c r="A43" s="244"/>
      <c r="B43" s="244"/>
      <c r="C43" s="244"/>
      <c r="D43" s="244"/>
      <c r="E43" s="244"/>
    </row>
    <row r="44" spans="1:5" ht="15" customHeight="1">
      <c r="A44" s="244"/>
      <c r="B44" s="244"/>
      <c r="C44" s="244"/>
      <c r="D44" s="244"/>
      <c r="E44" s="244"/>
    </row>
    <row r="45" spans="1:5" ht="15" customHeight="1"/>
    <row r="46" spans="1:5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1" ht="15" customHeight="1"/>
    <row r="62" ht="15" customHeight="1"/>
    <row r="63" ht="15" customHeight="1"/>
    <row r="65" ht="15" customHeight="1"/>
    <row r="66" ht="15" customHeight="1"/>
    <row r="67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J61"/>
  <sheetViews>
    <sheetView workbookViewId="0"/>
  </sheetViews>
  <sheetFormatPr defaultRowHeight="12.75"/>
  <cols>
    <col min="1" max="1" width="8.140625" style="33" customWidth="1"/>
    <col min="2" max="3" width="3.7109375" style="45" customWidth="1"/>
    <col min="4" max="4" width="4" style="45" customWidth="1"/>
    <col min="5" max="5" width="63.7109375" style="33" customWidth="1"/>
    <col min="6" max="6" width="15.7109375" style="46" customWidth="1"/>
    <col min="7" max="7" width="14.7109375" style="46" customWidth="1"/>
    <col min="8" max="8" width="1.42578125" style="33" customWidth="1"/>
    <col min="9" max="16384" width="9.140625" style="33"/>
  </cols>
  <sheetData>
    <row r="1" spans="2:7" s="44" customFormat="1" ht="9" customHeight="1">
      <c r="B1" s="114"/>
      <c r="C1" s="108"/>
      <c r="D1" s="108"/>
      <c r="E1" s="115"/>
      <c r="F1" s="42"/>
      <c r="G1" s="42"/>
    </row>
    <row r="2" spans="2:7" s="44" customFormat="1" ht="18" customHeight="1">
      <c r="B2" s="330" t="s">
        <v>152</v>
      </c>
      <c r="C2" s="330"/>
      <c r="D2" s="330"/>
      <c r="E2" s="330"/>
      <c r="F2" s="330"/>
      <c r="G2" s="330"/>
    </row>
    <row r="3" spans="2:7" ht="6.75" customHeight="1"/>
    <row r="4" spans="2:7" s="139" customFormat="1" ht="21" customHeight="1">
      <c r="B4" s="138" t="s">
        <v>0</v>
      </c>
      <c r="C4" s="334" t="s">
        <v>4</v>
      </c>
      <c r="D4" s="335"/>
      <c r="E4" s="336"/>
      <c r="F4" s="47" t="s">
        <v>371</v>
      </c>
      <c r="G4" s="47">
        <v>2017</v>
      </c>
    </row>
    <row r="5" spans="2:7" s="44" customFormat="1" ht="12.75" customHeight="1">
      <c r="B5" s="73"/>
      <c r="C5" s="331" t="s">
        <v>61</v>
      </c>
      <c r="D5" s="332"/>
      <c r="E5" s="333"/>
      <c r="F5" s="49"/>
      <c r="G5" s="49"/>
    </row>
    <row r="6" spans="2:7" s="44" customFormat="1" ht="12.75" customHeight="1">
      <c r="B6" s="73"/>
      <c r="C6" s="127" t="s">
        <v>86</v>
      </c>
      <c r="D6" s="140" t="s">
        <v>5</v>
      </c>
      <c r="E6" s="74"/>
      <c r="F6" s="113">
        <v>11153</v>
      </c>
      <c r="G6" s="113">
        <f>SUM(G7:G8)</f>
        <v>0</v>
      </c>
    </row>
    <row r="7" spans="2:7" s="44" customFormat="1" ht="12.75" customHeight="1">
      <c r="B7" s="73"/>
      <c r="C7" s="126"/>
      <c r="D7" s="67">
        <v>1</v>
      </c>
      <c r="E7" s="48" t="s">
        <v>6</v>
      </c>
      <c r="F7" s="134">
        <v>11153</v>
      </c>
      <c r="G7" s="134">
        <v>0</v>
      </c>
    </row>
    <row r="8" spans="2:7" s="44" customFormat="1" ht="12.75" customHeight="1">
      <c r="B8" s="73"/>
      <c r="C8" s="126"/>
      <c r="D8" s="67">
        <v>2</v>
      </c>
      <c r="E8" s="48" t="s">
        <v>7</v>
      </c>
      <c r="F8" s="49"/>
      <c r="G8" s="49"/>
    </row>
    <row r="9" spans="2:7" s="44" customFormat="1" ht="12.75" customHeight="1">
      <c r="B9" s="73"/>
      <c r="C9" s="127" t="s">
        <v>86</v>
      </c>
      <c r="D9" s="140" t="s">
        <v>21</v>
      </c>
      <c r="E9" s="48"/>
      <c r="F9" s="113">
        <v>0</v>
      </c>
      <c r="G9" s="113">
        <f>SUM(G10:G12)</f>
        <v>0</v>
      </c>
    </row>
    <row r="10" spans="2:7" s="44" customFormat="1" ht="12.75" customHeight="1">
      <c r="B10" s="73"/>
      <c r="C10" s="126"/>
      <c r="D10" s="67">
        <v>1</v>
      </c>
      <c r="E10" s="48" t="s">
        <v>23</v>
      </c>
      <c r="F10" s="49"/>
      <c r="G10" s="49"/>
    </row>
    <row r="11" spans="2:7" s="44" customFormat="1" ht="12.75" customHeight="1">
      <c r="B11" s="73"/>
      <c r="C11" s="126"/>
      <c r="D11" s="67">
        <v>2</v>
      </c>
      <c r="E11" s="48" t="s">
        <v>24</v>
      </c>
      <c r="F11" s="49"/>
      <c r="G11" s="49"/>
    </row>
    <row r="12" spans="2:7" s="44" customFormat="1" ht="12.75" customHeight="1">
      <c r="B12" s="73"/>
      <c r="C12" s="126"/>
      <c r="D12" s="67">
        <v>3</v>
      </c>
      <c r="E12" s="48" t="s">
        <v>22</v>
      </c>
      <c r="F12" s="49"/>
      <c r="G12" s="49"/>
    </row>
    <row r="13" spans="2:7" s="44" customFormat="1" ht="12.75" customHeight="1">
      <c r="B13" s="73"/>
      <c r="C13" s="126"/>
      <c r="D13" s="67"/>
      <c r="E13" s="48"/>
      <c r="F13" s="49"/>
      <c r="G13" s="49"/>
    </row>
    <row r="14" spans="2:7" s="44" customFormat="1" ht="12.75" customHeight="1">
      <c r="B14" s="73"/>
      <c r="C14" s="127" t="s">
        <v>86</v>
      </c>
      <c r="D14" s="140" t="s">
        <v>25</v>
      </c>
      <c r="E14" s="48"/>
      <c r="F14" s="113">
        <v>6373687</v>
      </c>
      <c r="G14" s="113">
        <f>SUM(G15:G19)</f>
        <v>0</v>
      </c>
    </row>
    <row r="15" spans="2:7" s="44" customFormat="1" ht="12.75" customHeight="1">
      <c r="B15" s="73"/>
      <c r="C15" s="126"/>
      <c r="D15" s="67">
        <v>1</v>
      </c>
      <c r="E15" s="48" t="s">
        <v>26</v>
      </c>
      <c r="F15" s="134">
        <v>5927513</v>
      </c>
      <c r="G15" s="134">
        <v>0</v>
      </c>
    </row>
    <row r="16" spans="2:7" s="44" customFormat="1" ht="12.75" customHeight="1">
      <c r="B16" s="73"/>
      <c r="C16" s="126"/>
      <c r="D16" s="67">
        <v>2</v>
      </c>
      <c r="E16" s="48" t="s">
        <v>27</v>
      </c>
      <c r="F16" s="49"/>
      <c r="G16" s="49"/>
    </row>
    <row r="17" spans="2:7" s="44" customFormat="1" ht="12.75" customHeight="1">
      <c r="B17" s="73"/>
      <c r="C17" s="126"/>
      <c r="D17" s="67">
        <v>3</v>
      </c>
      <c r="E17" s="48" t="s">
        <v>28</v>
      </c>
      <c r="F17" s="134"/>
      <c r="G17" s="134"/>
    </row>
    <row r="18" spans="2:7" s="44" customFormat="1" ht="12.75" customHeight="1">
      <c r="B18" s="73"/>
      <c r="C18" s="126"/>
      <c r="D18" s="67">
        <v>4</v>
      </c>
      <c r="E18" s="48" t="s">
        <v>29</v>
      </c>
      <c r="F18" s="134">
        <v>446174</v>
      </c>
      <c r="G18" s="134">
        <v>0</v>
      </c>
    </row>
    <row r="19" spans="2:7" s="44" customFormat="1" ht="12.75" customHeight="1">
      <c r="B19" s="73"/>
      <c r="C19" s="126"/>
      <c r="D19" s="67">
        <v>5</v>
      </c>
      <c r="E19" s="48" t="s">
        <v>30</v>
      </c>
      <c r="F19" s="107"/>
      <c r="G19" s="107"/>
    </row>
    <row r="20" spans="2:7" s="44" customFormat="1" ht="12.75" customHeight="1">
      <c r="B20" s="73"/>
      <c r="C20" s="126"/>
      <c r="D20" s="67"/>
      <c r="E20" s="48"/>
      <c r="F20" s="49"/>
      <c r="G20" s="49"/>
    </row>
    <row r="21" spans="2:7" s="44" customFormat="1" ht="12.75" customHeight="1">
      <c r="B21" s="73"/>
      <c r="C21" s="127" t="s">
        <v>86</v>
      </c>
      <c r="D21" s="140" t="s">
        <v>31</v>
      </c>
      <c r="E21" s="74"/>
      <c r="F21" s="113">
        <v>50799</v>
      </c>
      <c r="G21" s="113">
        <f>SUM(G22:G28)</f>
        <v>0</v>
      </c>
    </row>
    <row r="22" spans="2:7" s="44" customFormat="1" ht="12.75" customHeight="1">
      <c r="B22" s="73"/>
      <c r="C22" s="75"/>
      <c r="D22" s="67">
        <v>1</v>
      </c>
      <c r="E22" s="48" t="s">
        <v>32</v>
      </c>
      <c r="F22" s="49">
        <v>50799</v>
      </c>
      <c r="G22" s="49">
        <v>0</v>
      </c>
    </row>
    <row r="23" spans="2:7" s="44" customFormat="1" ht="12.75" customHeight="1">
      <c r="B23" s="73"/>
      <c r="C23" s="75"/>
      <c r="D23" s="67">
        <v>2</v>
      </c>
      <c r="E23" s="48" t="s">
        <v>33</v>
      </c>
      <c r="F23" s="256">
        <v>0</v>
      </c>
      <c r="G23" s="256">
        <v>0</v>
      </c>
    </row>
    <row r="24" spans="2:7" s="44" customFormat="1" ht="12.75" customHeight="1">
      <c r="B24" s="73"/>
      <c r="C24" s="75"/>
      <c r="D24" s="67">
        <v>3</v>
      </c>
      <c r="E24" s="48" t="s">
        <v>34</v>
      </c>
      <c r="F24" s="49"/>
      <c r="G24" s="49"/>
    </row>
    <row r="25" spans="2:7" s="44" customFormat="1" ht="12.75" customHeight="1">
      <c r="B25" s="73"/>
      <c r="C25" s="75"/>
      <c r="D25" s="67">
        <v>4</v>
      </c>
      <c r="E25" s="48" t="s">
        <v>35</v>
      </c>
      <c r="F25" s="49">
        <v>0</v>
      </c>
      <c r="G25" s="49">
        <v>0</v>
      </c>
    </row>
    <row r="26" spans="2:7" s="44" customFormat="1" ht="12.75" customHeight="1">
      <c r="B26" s="73"/>
      <c r="C26" s="75"/>
      <c r="D26" s="67">
        <v>5</v>
      </c>
      <c r="E26" s="48" t="s">
        <v>36</v>
      </c>
      <c r="F26" s="49"/>
      <c r="G26" s="49"/>
    </row>
    <row r="27" spans="2:7" s="44" customFormat="1" ht="12.75" customHeight="1">
      <c r="B27" s="73"/>
      <c r="C27" s="75"/>
      <c r="D27" s="67">
        <v>6</v>
      </c>
      <c r="E27" s="48" t="s">
        <v>37</v>
      </c>
      <c r="F27" s="49"/>
      <c r="G27" s="49"/>
    </row>
    <row r="28" spans="2:7" s="44" customFormat="1" ht="12.75" customHeight="1">
      <c r="B28" s="73"/>
      <c r="C28" s="75"/>
      <c r="D28" s="67">
        <v>7</v>
      </c>
      <c r="E28" s="48" t="s">
        <v>38</v>
      </c>
      <c r="F28" s="49"/>
      <c r="G28" s="49"/>
    </row>
    <row r="29" spans="2:7" s="44" customFormat="1" ht="12.75" customHeight="1">
      <c r="B29" s="73"/>
      <c r="C29" s="75"/>
      <c r="D29" s="67"/>
      <c r="E29" s="48"/>
      <c r="F29" s="49"/>
      <c r="G29" s="49"/>
    </row>
    <row r="30" spans="2:7" s="44" customFormat="1" ht="12.75" customHeight="1">
      <c r="B30" s="73"/>
      <c r="C30" s="127" t="s">
        <v>86</v>
      </c>
      <c r="D30" s="140" t="s">
        <v>39</v>
      </c>
      <c r="E30" s="74"/>
      <c r="F30" s="113">
        <v>405810</v>
      </c>
      <c r="G30" s="113">
        <v>0</v>
      </c>
    </row>
    <row r="31" spans="2:7" s="44" customFormat="1" ht="12.75" customHeight="1">
      <c r="B31" s="73"/>
      <c r="C31" s="127" t="s">
        <v>86</v>
      </c>
      <c r="D31" s="140" t="s">
        <v>40</v>
      </c>
      <c r="E31" s="74"/>
      <c r="F31" s="113">
        <v>0</v>
      </c>
      <c r="G31" s="113">
        <v>0</v>
      </c>
    </row>
    <row r="32" spans="2:7" s="44" customFormat="1" ht="12.75" customHeight="1">
      <c r="B32" s="79"/>
      <c r="C32" s="126"/>
      <c r="D32" s="140"/>
      <c r="E32" s="74"/>
      <c r="F32" s="49"/>
      <c r="G32" s="49"/>
    </row>
    <row r="33" spans="2:7" s="44" customFormat="1" ht="12.75" customHeight="1">
      <c r="B33" s="129" t="s">
        <v>1</v>
      </c>
      <c r="C33" s="327" t="s">
        <v>60</v>
      </c>
      <c r="D33" s="328"/>
      <c r="E33" s="329"/>
      <c r="F33" s="113">
        <v>6841449</v>
      </c>
      <c r="G33" s="113">
        <f>G31+G30+G21+G14+G9+G6</f>
        <v>0</v>
      </c>
    </row>
    <row r="34" spans="2:7" s="44" customFormat="1" ht="12.75" customHeight="1">
      <c r="B34" s="73"/>
      <c r="C34" s="331" t="s">
        <v>63</v>
      </c>
      <c r="D34" s="332"/>
      <c r="E34" s="333"/>
      <c r="F34" s="49"/>
      <c r="G34" s="49"/>
    </row>
    <row r="35" spans="2:7" s="44" customFormat="1" ht="12.75" customHeight="1">
      <c r="B35" s="73"/>
      <c r="C35" s="127" t="s">
        <v>86</v>
      </c>
      <c r="D35" s="140" t="s">
        <v>43</v>
      </c>
      <c r="E35" s="74"/>
      <c r="F35" s="113">
        <v>0</v>
      </c>
      <c r="G35" s="113">
        <f>SUM(G36:G41)</f>
        <v>0</v>
      </c>
    </row>
    <row r="36" spans="2:7" s="44" customFormat="1" ht="12.75" customHeight="1">
      <c r="B36" s="73"/>
      <c r="C36" s="75"/>
      <c r="D36" s="67">
        <v>1</v>
      </c>
      <c r="E36" s="48" t="s">
        <v>44</v>
      </c>
      <c r="F36" s="49"/>
      <c r="G36" s="49"/>
    </row>
    <row r="37" spans="2:7" s="44" customFormat="1" ht="12.75" customHeight="1">
      <c r="B37" s="73"/>
      <c r="C37" s="75"/>
      <c r="D37" s="67">
        <v>2</v>
      </c>
      <c r="E37" s="48" t="s">
        <v>45</v>
      </c>
      <c r="F37" s="49"/>
      <c r="G37" s="49"/>
    </row>
    <row r="38" spans="2:7" s="44" customFormat="1" ht="12.75" customHeight="1">
      <c r="B38" s="73"/>
      <c r="C38" s="75"/>
      <c r="D38" s="67">
        <v>3</v>
      </c>
      <c r="E38" s="48" t="s">
        <v>46</v>
      </c>
      <c r="F38" s="49"/>
      <c r="G38" s="49"/>
    </row>
    <row r="39" spans="2:7" s="44" customFormat="1" ht="12.75" customHeight="1">
      <c r="B39" s="73"/>
      <c r="C39" s="75"/>
      <c r="D39" s="67">
        <v>4</v>
      </c>
      <c r="E39" s="48" t="s">
        <v>47</v>
      </c>
      <c r="F39" s="49"/>
      <c r="G39" s="49"/>
    </row>
    <row r="40" spans="2:7" s="44" customFormat="1" ht="12.75" customHeight="1">
      <c r="B40" s="73"/>
      <c r="C40" s="75"/>
      <c r="D40" s="67">
        <v>5</v>
      </c>
      <c r="E40" s="48" t="s">
        <v>48</v>
      </c>
      <c r="F40" s="49"/>
      <c r="G40" s="49"/>
    </row>
    <row r="41" spans="2:7" s="44" customFormat="1" ht="12.75" customHeight="1">
      <c r="B41" s="73"/>
      <c r="C41" s="75"/>
      <c r="D41" s="67">
        <v>6</v>
      </c>
      <c r="E41" s="48" t="s">
        <v>49</v>
      </c>
      <c r="F41" s="49"/>
      <c r="G41" s="49"/>
    </row>
    <row r="42" spans="2:7" s="44" customFormat="1" ht="12.75" customHeight="1">
      <c r="B42" s="73"/>
      <c r="C42" s="75"/>
      <c r="D42" s="67"/>
      <c r="E42" s="74"/>
      <c r="F42" s="49"/>
      <c r="G42" s="49"/>
    </row>
    <row r="43" spans="2:7" s="44" customFormat="1" ht="12.75" customHeight="1">
      <c r="B43" s="73"/>
      <c r="C43" s="127" t="s">
        <v>86</v>
      </c>
      <c r="D43" s="140" t="s">
        <v>50</v>
      </c>
      <c r="E43" s="141"/>
      <c r="F43" s="113">
        <v>237007</v>
      </c>
      <c r="G43" s="113">
        <f>SUM(G44:G47)</f>
        <v>0</v>
      </c>
    </row>
    <row r="44" spans="2:7" s="44" customFormat="1" ht="12.75" customHeight="1">
      <c r="B44" s="73"/>
      <c r="C44" s="126"/>
      <c r="D44" s="67">
        <v>1</v>
      </c>
      <c r="E44" s="48" t="s">
        <v>51</v>
      </c>
      <c r="F44" s="49"/>
      <c r="G44" s="49"/>
    </row>
    <row r="45" spans="2:7" s="44" customFormat="1" ht="12.75" customHeight="1">
      <c r="B45" s="73"/>
      <c r="C45" s="126"/>
      <c r="D45" s="67">
        <v>2</v>
      </c>
      <c r="E45" s="48" t="s">
        <v>52</v>
      </c>
      <c r="F45" s="134"/>
      <c r="G45" s="134"/>
    </row>
    <row r="46" spans="2:7" s="44" customFormat="1" ht="12.75" customHeight="1">
      <c r="B46" s="73"/>
      <c r="C46" s="126"/>
      <c r="D46" s="67">
        <v>3</v>
      </c>
      <c r="E46" s="48" t="s">
        <v>53</v>
      </c>
      <c r="F46" s="134">
        <v>237007</v>
      </c>
      <c r="G46" s="134">
        <v>0</v>
      </c>
    </row>
    <row r="47" spans="2:7" s="44" customFormat="1" ht="12.75" customHeight="1">
      <c r="B47" s="73"/>
      <c r="C47" s="126"/>
      <c r="D47" s="67">
        <v>4</v>
      </c>
      <c r="E47" s="48" t="s">
        <v>54</v>
      </c>
      <c r="F47" s="49"/>
      <c r="G47" s="49"/>
    </row>
    <row r="48" spans="2:7" s="44" customFormat="1" ht="12.75" customHeight="1">
      <c r="B48" s="73"/>
      <c r="C48" s="126"/>
      <c r="D48" s="67"/>
      <c r="E48" s="141"/>
      <c r="F48" s="49"/>
      <c r="G48" s="49"/>
    </row>
    <row r="49" spans="2:10" s="44" customFormat="1" ht="12.75" customHeight="1">
      <c r="B49" s="73"/>
      <c r="C49" s="127" t="s">
        <v>86</v>
      </c>
      <c r="D49" s="140" t="s">
        <v>55</v>
      </c>
      <c r="E49" s="74"/>
      <c r="F49" s="113">
        <v>0</v>
      </c>
      <c r="G49" s="113">
        <v>0</v>
      </c>
    </row>
    <row r="50" spans="2:10" s="44" customFormat="1" ht="12.75" customHeight="1">
      <c r="B50" s="73"/>
      <c r="C50" s="126"/>
      <c r="D50" s="140"/>
      <c r="E50" s="74"/>
      <c r="F50" s="49"/>
      <c r="G50" s="49"/>
    </row>
    <row r="51" spans="2:10" s="44" customFormat="1" ht="12.75" customHeight="1">
      <c r="B51" s="73"/>
      <c r="C51" s="127" t="s">
        <v>86</v>
      </c>
      <c r="D51" s="140" t="s">
        <v>56</v>
      </c>
      <c r="E51" s="74"/>
      <c r="F51" s="113">
        <v>0</v>
      </c>
      <c r="G51" s="113">
        <f>SUM(G52:G54)</f>
        <v>0</v>
      </c>
    </row>
    <row r="52" spans="2:10" s="44" customFormat="1" ht="12.75" customHeight="1">
      <c r="B52" s="73"/>
      <c r="C52" s="126"/>
      <c r="D52" s="67">
        <v>1</v>
      </c>
      <c r="E52" s="74" t="s">
        <v>57</v>
      </c>
      <c r="F52" s="49"/>
      <c r="G52" s="49"/>
    </row>
    <row r="53" spans="2:10" s="44" customFormat="1" ht="12.75" customHeight="1">
      <c r="B53" s="73"/>
      <c r="C53" s="126"/>
      <c r="D53" s="67">
        <v>2</v>
      </c>
      <c r="E53" s="48" t="s">
        <v>58</v>
      </c>
      <c r="F53" s="49"/>
      <c r="G53" s="49"/>
    </row>
    <row r="54" spans="2:10" s="44" customFormat="1" ht="12.75" customHeight="1">
      <c r="B54" s="73"/>
      <c r="C54" s="126"/>
      <c r="D54" s="67">
        <v>3</v>
      </c>
      <c r="E54" s="48" t="s">
        <v>59</v>
      </c>
      <c r="F54" s="49"/>
      <c r="G54" s="49"/>
    </row>
    <row r="55" spans="2:10" s="44" customFormat="1" ht="12.75" customHeight="1">
      <c r="B55" s="73"/>
      <c r="C55" s="126"/>
      <c r="D55" s="67"/>
      <c r="E55" s="74"/>
      <c r="F55" s="49"/>
      <c r="G55" s="49"/>
    </row>
    <row r="56" spans="2:10" s="44" customFormat="1" ht="12.75" customHeight="1">
      <c r="B56" s="73"/>
      <c r="C56" s="127" t="s">
        <v>86</v>
      </c>
      <c r="D56" s="140" t="s">
        <v>41</v>
      </c>
      <c r="E56" s="74"/>
      <c r="F56" s="113">
        <v>0</v>
      </c>
      <c r="G56" s="113">
        <v>0</v>
      </c>
    </row>
    <row r="57" spans="2:10" s="44" customFormat="1" ht="12.75" customHeight="1">
      <c r="B57" s="73"/>
      <c r="C57" s="127" t="s">
        <v>86</v>
      </c>
      <c r="D57" s="140" t="s">
        <v>42</v>
      </c>
      <c r="E57" s="74"/>
      <c r="F57" s="113">
        <v>0</v>
      </c>
      <c r="G57" s="113">
        <v>0</v>
      </c>
    </row>
    <row r="58" spans="2:10" s="44" customFormat="1" ht="12.75" customHeight="1">
      <c r="B58" s="73"/>
      <c r="C58" s="327"/>
      <c r="D58" s="328"/>
      <c r="E58" s="329"/>
      <c r="F58" s="49"/>
      <c r="G58" s="49"/>
    </row>
    <row r="59" spans="2:10" s="44" customFormat="1" ht="12.75" customHeight="1">
      <c r="B59" s="124" t="s">
        <v>2</v>
      </c>
      <c r="C59" s="327" t="s">
        <v>62</v>
      </c>
      <c r="D59" s="328"/>
      <c r="E59" s="329"/>
      <c r="F59" s="113">
        <v>237007</v>
      </c>
      <c r="G59" s="113">
        <f>G57+G56+G51+G49+G43+G35</f>
        <v>0</v>
      </c>
    </row>
    <row r="60" spans="2:10" s="44" customFormat="1" ht="30" customHeight="1">
      <c r="B60" s="80"/>
      <c r="C60" s="334" t="s">
        <v>78</v>
      </c>
      <c r="D60" s="335"/>
      <c r="E60" s="336"/>
      <c r="F60" s="113">
        <v>7078456</v>
      </c>
      <c r="G60" s="113">
        <f>G59+G33</f>
        <v>0</v>
      </c>
      <c r="J60" s="43"/>
    </row>
    <row r="61" spans="2:10" s="44" customFormat="1" ht="15.95" customHeight="1">
      <c r="B61" s="246"/>
      <c r="C61" s="247"/>
      <c r="D61" s="248"/>
      <c r="E61" s="249" t="s">
        <v>353</v>
      </c>
      <c r="F61" s="257">
        <v>1531786</v>
      </c>
      <c r="G61" s="245">
        <v>0</v>
      </c>
    </row>
  </sheetData>
  <mergeCells count="8">
    <mergeCell ref="C33:E33"/>
    <mergeCell ref="C58:E58"/>
    <mergeCell ref="B2:G2"/>
    <mergeCell ref="C34:E34"/>
    <mergeCell ref="C60:E60"/>
    <mergeCell ref="C5:E5"/>
    <mergeCell ref="C59:E59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G63"/>
  <sheetViews>
    <sheetView workbookViewId="0"/>
  </sheetViews>
  <sheetFormatPr defaultRowHeight="12.75"/>
  <cols>
    <col min="1" max="1" width="7.5703125" style="33" customWidth="1"/>
    <col min="2" max="2" width="3.7109375" style="45" customWidth="1"/>
    <col min="3" max="3" width="4" style="45" customWidth="1"/>
    <col min="4" max="4" width="3.42578125" style="45" customWidth="1"/>
    <col min="5" max="5" width="61.85546875" style="33" bestFit="1" customWidth="1"/>
    <col min="6" max="6" width="15" style="46" customWidth="1"/>
    <col min="7" max="7" width="13.7109375" style="46" customWidth="1"/>
    <col min="8" max="8" width="1.42578125" style="33" customWidth="1"/>
    <col min="9" max="16384" width="9.140625" style="33"/>
  </cols>
  <sheetData>
    <row r="2" spans="2:7" s="44" customFormat="1" ht="6" customHeight="1">
      <c r="B2" s="114"/>
      <c r="C2" s="108"/>
      <c r="D2" s="108"/>
      <c r="E2" s="115"/>
      <c r="F2" s="42"/>
      <c r="G2" s="42"/>
    </row>
    <row r="3" spans="2:7" s="44" customFormat="1" ht="18" customHeight="1">
      <c r="B3" s="330" t="s">
        <v>152</v>
      </c>
      <c r="C3" s="330"/>
      <c r="D3" s="330"/>
      <c r="E3" s="330"/>
      <c r="F3" s="330"/>
      <c r="G3" s="330"/>
    </row>
    <row r="4" spans="2:7" ht="6.75" customHeight="1"/>
    <row r="5" spans="2:7" s="137" customFormat="1" ht="21" customHeight="1">
      <c r="B5" s="138" t="s">
        <v>0</v>
      </c>
      <c r="C5" s="327" t="s">
        <v>64</v>
      </c>
      <c r="D5" s="328"/>
      <c r="E5" s="329"/>
      <c r="F5" s="47" t="s">
        <v>371</v>
      </c>
      <c r="G5" s="47">
        <v>2018</v>
      </c>
    </row>
    <row r="6" spans="2:7" s="44" customFormat="1" ht="12.75" customHeight="1">
      <c r="B6" s="73"/>
      <c r="C6" s="127" t="s">
        <v>86</v>
      </c>
      <c r="D6" s="140" t="s">
        <v>65</v>
      </c>
      <c r="E6" s="74"/>
      <c r="F6" s="113">
        <v>4464966</v>
      </c>
      <c r="G6" s="113">
        <f>SUM(G7:G16)</f>
        <v>0</v>
      </c>
    </row>
    <row r="7" spans="2:7" s="44" customFormat="1" ht="12.75" customHeight="1">
      <c r="B7" s="73"/>
      <c r="C7" s="126"/>
      <c r="D7" s="67">
        <v>1</v>
      </c>
      <c r="E7" s="48" t="s">
        <v>66</v>
      </c>
      <c r="F7" s="49"/>
      <c r="G7" s="49"/>
    </row>
    <row r="8" spans="2:7" s="44" customFormat="1" ht="12.75" customHeight="1">
      <c r="B8" s="73"/>
      <c r="C8" s="126"/>
      <c r="D8" s="67">
        <v>2</v>
      </c>
      <c r="E8" s="48" t="s">
        <v>67</v>
      </c>
      <c r="F8" s="49"/>
      <c r="G8" s="49">
        <v>0</v>
      </c>
    </row>
    <row r="9" spans="2:7" s="44" customFormat="1" ht="12.75" customHeight="1">
      <c r="B9" s="73"/>
      <c r="C9" s="126"/>
      <c r="D9" s="67">
        <v>3</v>
      </c>
      <c r="E9" s="48" t="s">
        <v>68</v>
      </c>
      <c r="F9" s="134"/>
      <c r="G9" s="134"/>
    </row>
    <row r="10" spans="2:7" s="44" customFormat="1" ht="12.75" customHeight="1">
      <c r="B10" s="73"/>
      <c r="C10" s="126"/>
      <c r="D10" s="67">
        <v>4</v>
      </c>
      <c r="E10" s="48" t="s">
        <v>69</v>
      </c>
      <c r="F10" s="134">
        <v>90250</v>
      </c>
      <c r="G10" s="134">
        <v>0</v>
      </c>
    </row>
    <row r="11" spans="2:7" s="44" customFormat="1" ht="12.75" customHeight="1">
      <c r="B11" s="73"/>
      <c r="C11" s="126"/>
      <c r="D11" s="67">
        <v>5</v>
      </c>
      <c r="E11" s="48" t="s">
        <v>70</v>
      </c>
      <c r="F11" s="49"/>
      <c r="G11" s="49"/>
    </row>
    <row r="12" spans="2:7" s="44" customFormat="1" ht="12.75" customHeight="1">
      <c r="B12" s="73"/>
      <c r="C12" s="126"/>
      <c r="D12" s="67">
        <v>6</v>
      </c>
      <c r="E12" s="48" t="s">
        <v>71</v>
      </c>
      <c r="F12" s="49"/>
      <c r="G12" s="49"/>
    </row>
    <row r="13" spans="2:7" s="44" customFormat="1" ht="12.75" customHeight="1">
      <c r="B13" s="73"/>
      <c r="C13" s="126"/>
      <c r="D13" s="67">
        <v>7</v>
      </c>
      <c r="E13" s="48" t="s">
        <v>72</v>
      </c>
      <c r="F13" s="49">
        <v>3903539</v>
      </c>
      <c r="G13" s="49">
        <v>0</v>
      </c>
    </row>
    <row r="14" spans="2:7" s="44" customFormat="1" ht="12.75" customHeight="1">
      <c r="B14" s="73"/>
      <c r="C14" s="126"/>
      <c r="D14" s="67">
        <v>8</v>
      </c>
      <c r="E14" s="48" t="s">
        <v>73</v>
      </c>
      <c r="F14" s="49">
        <v>59910</v>
      </c>
      <c r="G14" s="49">
        <v>0</v>
      </c>
    </row>
    <row r="15" spans="2:7" s="44" customFormat="1" ht="12.75" customHeight="1">
      <c r="B15" s="73"/>
      <c r="C15" s="126"/>
      <c r="D15" s="67">
        <v>9</v>
      </c>
      <c r="E15" s="48" t="s">
        <v>74</v>
      </c>
      <c r="F15" s="49">
        <v>9960</v>
      </c>
      <c r="G15" s="49">
        <v>0</v>
      </c>
    </row>
    <row r="16" spans="2:7" s="44" customFormat="1" ht="12.75" customHeight="1">
      <c r="B16" s="73"/>
      <c r="C16" s="126"/>
      <c r="D16" s="67">
        <v>10</v>
      </c>
      <c r="E16" s="48" t="s">
        <v>324</v>
      </c>
      <c r="F16" s="49">
        <v>401307</v>
      </c>
      <c r="G16" s="49"/>
    </row>
    <row r="17" spans="2:7" s="44" customFormat="1" ht="12.75" customHeight="1">
      <c r="B17" s="73"/>
      <c r="C17" s="127" t="s">
        <v>86</v>
      </c>
      <c r="D17" s="140" t="s">
        <v>75</v>
      </c>
      <c r="E17" s="74"/>
      <c r="F17" s="113">
        <v>0</v>
      </c>
      <c r="G17" s="113">
        <v>0</v>
      </c>
    </row>
    <row r="18" spans="2:7" s="44" customFormat="1" ht="12.75" customHeight="1">
      <c r="B18" s="73"/>
      <c r="C18" s="127" t="s">
        <v>86</v>
      </c>
      <c r="D18" s="140" t="s">
        <v>76</v>
      </c>
      <c r="E18" s="48"/>
      <c r="F18" s="113">
        <v>0</v>
      </c>
      <c r="G18" s="113">
        <v>0</v>
      </c>
    </row>
    <row r="19" spans="2:7" s="44" customFormat="1" ht="12.75" customHeight="1">
      <c r="B19" s="73"/>
      <c r="C19" s="127" t="s">
        <v>86</v>
      </c>
      <c r="D19" s="140" t="s">
        <v>77</v>
      </c>
      <c r="E19" s="48"/>
      <c r="F19" s="113">
        <v>0</v>
      </c>
      <c r="G19" s="113">
        <v>0</v>
      </c>
    </row>
    <row r="20" spans="2:7" s="44" customFormat="1" ht="15.95" customHeight="1">
      <c r="B20" s="73"/>
      <c r="C20" s="327" t="s">
        <v>90</v>
      </c>
      <c r="D20" s="328"/>
      <c r="E20" s="329"/>
      <c r="F20" s="113">
        <v>4464966</v>
      </c>
      <c r="G20" s="113">
        <f>G19+G18+G17+G6</f>
        <v>0</v>
      </c>
    </row>
    <row r="21" spans="2:7" s="44" customFormat="1" ht="12.75" customHeight="1">
      <c r="B21" s="73"/>
      <c r="C21" s="127" t="s">
        <v>86</v>
      </c>
      <c r="D21" s="140" t="s">
        <v>80</v>
      </c>
      <c r="E21" s="141"/>
      <c r="F21" s="113">
        <v>0</v>
      </c>
      <c r="G21" s="113">
        <f>SUM(G22:G29)</f>
        <v>0</v>
      </c>
    </row>
    <row r="22" spans="2:7" s="44" customFormat="1" ht="12.75" customHeight="1">
      <c r="B22" s="73"/>
      <c r="C22" s="75"/>
      <c r="D22" s="67">
        <v>1</v>
      </c>
      <c r="E22" s="48" t="s">
        <v>66</v>
      </c>
      <c r="F22" s="49"/>
      <c r="G22" s="49"/>
    </row>
    <row r="23" spans="2:7" s="44" customFormat="1" ht="12.75" customHeight="1">
      <c r="B23" s="73"/>
      <c r="C23" s="75"/>
      <c r="D23" s="67">
        <v>2</v>
      </c>
      <c r="E23" s="48" t="s">
        <v>67</v>
      </c>
      <c r="F23" s="49"/>
      <c r="G23" s="49"/>
    </row>
    <row r="24" spans="2:7" s="44" customFormat="1" ht="12.75" customHeight="1">
      <c r="B24" s="73"/>
      <c r="C24" s="75"/>
      <c r="D24" s="67">
        <v>3</v>
      </c>
      <c r="E24" s="48" t="s">
        <v>81</v>
      </c>
      <c r="F24" s="49"/>
      <c r="G24" s="49"/>
    </row>
    <row r="25" spans="2:7" s="44" customFormat="1" ht="12.75" customHeight="1">
      <c r="B25" s="73"/>
      <c r="C25" s="75"/>
      <c r="D25" s="67">
        <v>4</v>
      </c>
      <c r="E25" s="48" t="s">
        <v>69</v>
      </c>
      <c r="F25" s="49"/>
      <c r="G25" s="49"/>
    </row>
    <row r="26" spans="2:7" s="44" customFormat="1" ht="12.75" customHeight="1">
      <c r="B26" s="73"/>
      <c r="C26" s="75"/>
      <c r="D26" s="67">
        <v>5</v>
      </c>
      <c r="E26" s="48" t="s">
        <v>70</v>
      </c>
      <c r="F26" s="49"/>
      <c r="G26" s="49"/>
    </row>
    <row r="27" spans="2:7" s="44" customFormat="1" ht="12.75" customHeight="1">
      <c r="B27" s="73"/>
      <c r="C27" s="75"/>
      <c r="D27" s="67">
        <v>6</v>
      </c>
      <c r="E27" s="48" t="s">
        <v>71</v>
      </c>
      <c r="F27" s="49"/>
      <c r="G27" s="49"/>
    </row>
    <row r="28" spans="2:7" s="44" customFormat="1" ht="12.75" customHeight="1">
      <c r="B28" s="73"/>
      <c r="C28" s="75"/>
      <c r="D28" s="67">
        <v>7</v>
      </c>
      <c r="E28" s="48" t="s">
        <v>72</v>
      </c>
      <c r="F28" s="49"/>
      <c r="G28" s="49"/>
    </row>
    <row r="29" spans="2:7" s="44" customFormat="1" ht="12.75" customHeight="1">
      <c r="B29" s="73"/>
      <c r="C29" s="75"/>
      <c r="D29" s="67">
        <v>8</v>
      </c>
      <c r="E29" s="48" t="s">
        <v>82</v>
      </c>
      <c r="F29" s="49"/>
      <c r="G29" s="49"/>
    </row>
    <row r="30" spans="2:7" s="44" customFormat="1" ht="12.75" customHeight="1">
      <c r="B30" s="73"/>
      <c r="C30" s="75"/>
      <c r="D30" s="67"/>
      <c r="E30" s="48"/>
      <c r="F30" s="49"/>
      <c r="G30" s="49"/>
    </row>
    <row r="31" spans="2:7" s="44" customFormat="1" ht="12.75" customHeight="1">
      <c r="B31" s="73"/>
      <c r="C31" s="127" t="s">
        <v>86</v>
      </c>
      <c r="D31" s="140" t="s">
        <v>83</v>
      </c>
      <c r="E31" s="74"/>
      <c r="F31" s="113">
        <v>0</v>
      </c>
      <c r="G31" s="113">
        <v>0</v>
      </c>
    </row>
    <row r="32" spans="2:7" s="44" customFormat="1" ht="12.75" customHeight="1">
      <c r="B32" s="73"/>
      <c r="C32" s="127" t="s">
        <v>86</v>
      </c>
      <c r="D32" s="140" t="s">
        <v>84</v>
      </c>
      <c r="E32" s="74"/>
      <c r="F32" s="113">
        <v>0</v>
      </c>
      <c r="G32" s="113">
        <v>0</v>
      </c>
    </row>
    <row r="33" spans="2:7" s="44" customFormat="1" ht="12.75" customHeight="1">
      <c r="B33" s="73"/>
      <c r="C33" s="127" t="s">
        <v>86</v>
      </c>
      <c r="D33" s="140" t="s">
        <v>85</v>
      </c>
      <c r="E33" s="74"/>
      <c r="F33" s="113">
        <v>0</v>
      </c>
      <c r="G33" s="113">
        <f>SUM(G34:G35)</f>
        <v>0</v>
      </c>
    </row>
    <row r="34" spans="2:7" s="44" customFormat="1" ht="12.75" customHeight="1">
      <c r="B34" s="73"/>
      <c r="C34" s="126"/>
      <c r="D34" s="67">
        <v>1</v>
      </c>
      <c r="E34" s="48" t="s">
        <v>87</v>
      </c>
      <c r="F34" s="49"/>
      <c r="G34" s="49"/>
    </row>
    <row r="35" spans="2:7" s="44" customFormat="1" ht="12.75" customHeight="1">
      <c r="B35" s="73"/>
      <c r="C35" s="126"/>
      <c r="D35" s="67">
        <v>2</v>
      </c>
      <c r="E35" s="48" t="s">
        <v>88</v>
      </c>
      <c r="F35" s="49"/>
      <c r="G35" s="49"/>
    </row>
    <row r="36" spans="2:7" s="44" customFormat="1" ht="12.75" customHeight="1">
      <c r="B36" s="73"/>
      <c r="C36" s="127" t="s">
        <v>86</v>
      </c>
      <c r="D36" s="140" t="s">
        <v>89</v>
      </c>
      <c r="E36" s="74"/>
      <c r="F36" s="113">
        <v>0</v>
      </c>
      <c r="G36" s="113">
        <v>0</v>
      </c>
    </row>
    <row r="37" spans="2:7" s="44" customFormat="1" ht="12.75" customHeight="1">
      <c r="B37" s="73"/>
      <c r="C37" s="126"/>
      <c r="D37" s="140"/>
      <c r="E37" s="74"/>
      <c r="F37" s="49"/>
      <c r="G37" s="49"/>
    </row>
    <row r="38" spans="2:7" s="44" customFormat="1" ht="15.95" customHeight="1">
      <c r="B38" s="73"/>
      <c r="C38" s="327" t="s">
        <v>91</v>
      </c>
      <c r="D38" s="328"/>
      <c r="E38" s="329"/>
      <c r="F38" s="113">
        <v>0</v>
      </c>
      <c r="G38" s="113">
        <f>G36+G33+G32+G31+G21</f>
        <v>0</v>
      </c>
    </row>
    <row r="39" spans="2:7" s="44" customFormat="1" ht="15.95" customHeight="1">
      <c r="B39" s="73"/>
      <c r="C39" s="126"/>
      <c r="D39" s="140"/>
      <c r="E39" s="74"/>
      <c r="F39" s="49"/>
      <c r="G39" s="49"/>
    </row>
    <row r="40" spans="2:7" s="44" customFormat="1" ht="24.75" customHeight="1">
      <c r="B40" s="73"/>
      <c r="C40" s="327" t="s">
        <v>79</v>
      </c>
      <c r="D40" s="328"/>
      <c r="E40" s="329"/>
      <c r="F40" s="113">
        <v>4464966</v>
      </c>
      <c r="G40" s="113">
        <f>G38+G20</f>
        <v>0</v>
      </c>
    </row>
    <row r="41" spans="2:7" s="44" customFormat="1" ht="12.75" customHeight="1">
      <c r="B41" s="73"/>
      <c r="C41" s="127" t="s">
        <v>86</v>
      </c>
      <c r="D41" s="140" t="s">
        <v>92</v>
      </c>
      <c r="E41" s="74"/>
      <c r="F41" s="135"/>
      <c r="G41" s="258"/>
    </row>
    <row r="42" spans="2:7" s="44" customFormat="1" ht="12.75" customHeight="1">
      <c r="B42" s="73"/>
      <c r="C42" s="127" t="s">
        <v>86</v>
      </c>
      <c r="D42" s="140" t="s">
        <v>93</v>
      </c>
      <c r="E42" s="74"/>
      <c r="F42" s="113">
        <v>100000</v>
      </c>
      <c r="G42" s="113">
        <v>0</v>
      </c>
    </row>
    <row r="43" spans="2:7" s="44" customFormat="1" ht="12.75" customHeight="1">
      <c r="B43" s="73"/>
      <c r="C43" s="127" t="s">
        <v>86</v>
      </c>
      <c r="D43" s="140" t="s">
        <v>94</v>
      </c>
      <c r="E43" s="74"/>
      <c r="F43" s="113">
        <v>0</v>
      </c>
      <c r="G43" s="113">
        <v>0</v>
      </c>
    </row>
    <row r="44" spans="2:7" s="44" customFormat="1" ht="12.75" customHeight="1">
      <c r="B44" s="73"/>
      <c r="C44" s="127" t="s">
        <v>86</v>
      </c>
      <c r="D44" s="140" t="s">
        <v>95</v>
      </c>
      <c r="E44" s="74"/>
      <c r="F44" s="113">
        <v>0</v>
      </c>
      <c r="G44" s="113">
        <v>0</v>
      </c>
    </row>
    <row r="45" spans="2:7" s="44" customFormat="1" ht="12.75" customHeight="1">
      <c r="B45" s="73"/>
      <c r="C45" s="127" t="s">
        <v>86</v>
      </c>
      <c r="D45" s="140" t="s">
        <v>96</v>
      </c>
      <c r="E45" s="74"/>
      <c r="F45" s="113">
        <v>0</v>
      </c>
      <c r="G45" s="113">
        <f>SUM(G46:G48)</f>
        <v>0</v>
      </c>
    </row>
    <row r="46" spans="2:7" s="44" customFormat="1" ht="12.75" customHeight="1">
      <c r="B46" s="73"/>
      <c r="C46" s="143"/>
      <c r="D46" s="67">
        <v>1</v>
      </c>
      <c r="E46" s="48" t="s">
        <v>97</v>
      </c>
      <c r="F46" s="49"/>
      <c r="G46" s="49"/>
    </row>
    <row r="47" spans="2:7" s="44" customFormat="1" ht="12.75" customHeight="1">
      <c r="B47" s="73"/>
      <c r="C47" s="143"/>
      <c r="D47" s="67">
        <v>2</v>
      </c>
      <c r="E47" s="48" t="s">
        <v>98</v>
      </c>
      <c r="F47" s="49"/>
      <c r="G47" s="49"/>
    </row>
    <row r="48" spans="2:7" s="44" customFormat="1" ht="12.75" customHeight="1">
      <c r="B48" s="73"/>
      <c r="C48" s="143"/>
      <c r="D48" s="67">
        <v>3</v>
      </c>
      <c r="E48" s="48" t="s">
        <v>96</v>
      </c>
      <c r="F48" s="49"/>
      <c r="G48" s="49"/>
    </row>
    <row r="49" spans="2:7" s="44" customFormat="1" ht="12.75" customHeight="1">
      <c r="B49" s="73"/>
      <c r="C49" s="127" t="s">
        <v>86</v>
      </c>
      <c r="D49" s="140" t="s">
        <v>99</v>
      </c>
      <c r="E49" s="74"/>
      <c r="F49" s="135"/>
      <c r="G49" s="135"/>
    </row>
    <row r="50" spans="2:7" s="44" customFormat="1" ht="12.75" customHeight="1">
      <c r="B50" s="73"/>
      <c r="C50" s="127" t="s">
        <v>86</v>
      </c>
      <c r="D50" s="140" t="s">
        <v>100</v>
      </c>
      <c r="E50" s="74"/>
      <c r="F50" s="135">
        <v>2513490</v>
      </c>
      <c r="G50" s="135">
        <v>0</v>
      </c>
    </row>
    <row r="51" spans="2:7" s="44" customFormat="1" ht="12.75" customHeight="1">
      <c r="B51" s="73"/>
      <c r="C51" s="142"/>
      <c r="D51" s="140"/>
      <c r="E51" s="74"/>
      <c r="F51" s="49"/>
      <c r="G51" s="49"/>
    </row>
    <row r="52" spans="2:7" s="44" customFormat="1" ht="15.95" customHeight="1">
      <c r="B52" s="73"/>
      <c r="C52" s="327" t="s">
        <v>101</v>
      </c>
      <c r="D52" s="328"/>
      <c r="E52" s="329"/>
      <c r="F52" s="113">
        <v>2613490</v>
      </c>
      <c r="G52" s="113">
        <f>G50+G49+G45+G44+G43+G42+G41</f>
        <v>0</v>
      </c>
    </row>
    <row r="53" spans="2:7" s="44" customFormat="1" ht="24.75" customHeight="1">
      <c r="B53" s="73"/>
      <c r="C53" s="334" t="s">
        <v>102</v>
      </c>
      <c r="D53" s="335"/>
      <c r="E53" s="336"/>
      <c r="F53" s="113">
        <v>7078456</v>
      </c>
      <c r="G53" s="113">
        <f>G40+G52</f>
        <v>0</v>
      </c>
    </row>
    <row r="54" spans="2:7" s="44" customFormat="1" ht="15.95" customHeight="1">
      <c r="B54" s="75"/>
      <c r="C54" s="246"/>
      <c r="D54" s="54"/>
      <c r="E54" s="249" t="s">
        <v>353</v>
      </c>
      <c r="F54" s="257">
        <v>1531786</v>
      </c>
      <c r="G54" s="245">
        <v>0</v>
      </c>
    </row>
    <row r="55" spans="2:7" s="44" customFormat="1" ht="15.95" customHeight="1">
      <c r="B55" s="130"/>
      <c r="C55" s="130"/>
      <c r="D55" s="76"/>
      <c r="E55" s="32"/>
      <c r="F55" s="28"/>
      <c r="G55" s="28"/>
    </row>
    <row r="56" spans="2:7" s="44" customFormat="1" ht="15.95" customHeight="1">
      <c r="B56" s="130"/>
      <c r="C56" s="130"/>
      <c r="D56" s="76"/>
      <c r="E56" s="32"/>
      <c r="F56" s="28"/>
      <c r="G56" s="28"/>
    </row>
    <row r="57" spans="2:7" s="44" customFormat="1" ht="15.95" customHeight="1">
      <c r="B57" s="137"/>
      <c r="C57" s="137"/>
      <c r="D57" s="137"/>
      <c r="E57" s="32"/>
      <c r="F57" s="28"/>
      <c r="G57" s="28"/>
    </row>
    <row r="58" spans="2:7" s="44" customFormat="1" ht="15.95" customHeight="1">
      <c r="B58" s="130"/>
      <c r="C58" s="130"/>
      <c r="D58" s="76"/>
      <c r="E58" s="32"/>
      <c r="F58" s="28"/>
      <c r="G58" s="28"/>
    </row>
    <row r="59" spans="2:7" s="44" customFormat="1" ht="15.95" customHeight="1">
      <c r="B59" s="130"/>
      <c r="C59" s="130"/>
      <c r="D59" s="76"/>
      <c r="E59" s="32"/>
      <c r="F59" s="28"/>
      <c r="G59" s="28"/>
    </row>
    <row r="60" spans="2:7" s="44" customFormat="1" ht="15.95" customHeight="1">
      <c r="B60" s="130"/>
      <c r="C60" s="130"/>
      <c r="D60" s="76"/>
      <c r="E60" s="32"/>
      <c r="F60" s="28"/>
      <c r="G60" s="28"/>
    </row>
    <row r="61" spans="2:7" s="44" customFormat="1" ht="15.95" customHeight="1">
      <c r="B61" s="130"/>
      <c r="C61" s="130"/>
      <c r="D61" s="76"/>
      <c r="E61" s="32"/>
      <c r="F61" s="28"/>
      <c r="G61" s="28"/>
    </row>
    <row r="62" spans="2:7" s="44" customFormat="1" ht="15.95" customHeight="1">
      <c r="B62" s="130"/>
      <c r="C62" s="130"/>
      <c r="D62" s="130"/>
      <c r="E62" s="130"/>
      <c r="F62" s="28"/>
      <c r="G62" s="28"/>
    </row>
    <row r="63" spans="2:7">
      <c r="B63" s="77"/>
      <c r="C63" s="77"/>
      <c r="D63" s="78"/>
      <c r="E63" s="23"/>
      <c r="F63" s="17"/>
      <c r="G63" s="17"/>
    </row>
  </sheetData>
  <mergeCells count="7">
    <mergeCell ref="C53:E53"/>
    <mergeCell ref="B3:G3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72"/>
  <sheetViews>
    <sheetView workbookViewId="0"/>
  </sheetViews>
  <sheetFormatPr defaultRowHeight="12.75"/>
  <cols>
    <col min="1" max="1" width="13.28515625" style="33" customWidth="1"/>
    <col min="2" max="2" width="3.7109375" style="45" customWidth="1"/>
    <col min="3" max="3" width="3.42578125" style="45" customWidth="1"/>
    <col min="4" max="4" width="2.7109375" style="45" customWidth="1"/>
    <col min="5" max="5" width="63.140625" style="33" customWidth="1"/>
    <col min="6" max="6" width="15.28515625" style="46" customWidth="1"/>
    <col min="7" max="7" width="12.28515625" style="46" customWidth="1"/>
    <col min="8" max="8" width="1.42578125" style="33" customWidth="1"/>
    <col min="9" max="16384" width="9.140625" style="33"/>
  </cols>
  <sheetData>
    <row r="1" spans="2:7" s="44" customFormat="1" ht="7.5" customHeight="1">
      <c r="B1" s="108"/>
      <c r="C1" s="114"/>
      <c r="D1" s="108"/>
      <c r="E1" s="115"/>
      <c r="F1" s="42"/>
      <c r="G1" s="43"/>
    </row>
    <row r="2" spans="2:7" s="44" customFormat="1" ht="17.25" customHeight="1">
      <c r="B2" s="337" t="s">
        <v>103</v>
      </c>
      <c r="C2" s="337"/>
      <c r="D2" s="337"/>
      <c r="E2" s="337"/>
      <c r="F2" s="337"/>
      <c r="G2" s="337"/>
    </row>
    <row r="3" spans="2:7" s="44" customFormat="1" ht="17.25" customHeight="1">
      <c r="B3" s="337" t="s">
        <v>104</v>
      </c>
      <c r="C3" s="337"/>
      <c r="D3" s="337"/>
      <c r="E3" s="337"/>
      <c r="F3" s="337"/>
      <c r="G3" s="337"/>
    </row>
    <row r="4" spans="2:7" s="44" customFormat="1" ht="17.25" customHeight="1">
      <c r="B4" s="340" t="s">
        <v>105</v>
      </c>
      <c r="C4" s="340"/>
      <c r="D4" s="340"/>
      <c r="E4" s="340"/>
      <c r="F4" s="340"/>
      <c r="G4" s="340"/>
    </row>
    <row r="5" spans="2:7" ht="7.5" customHeight="1"/>
    <row r="6" spans="2:7" s="44" customFormat="1" ht="15.95" customHeight="1">
      <c r="B6" s="128" t="s">
        <v>0</v>
      </c>
      <c r="C6" s="327" t="s">
        <v>16</v>
      </c>
      <c r="D6" s="328"/>
      <c r="E6" s="329"/>
      <c r="F6" s="47" t="s">
        <v>371</v>
      </c>
      <c r="G6" s="47">
        <v>2018</v>
      </c>
    </row>
    <row r="7" spans="2:7" s="44" customFormat="1" ht="12.75" customHeight="1">
      <c r="B7" s="124" t="s">
        <v>86</v>
      </c>
      <c r="C7" s="109" t="s">
        <v>106</v>
      </c>
      <c r="D7" s="51"/>
      <c r="E7" s="52"/>
      <c r="F7" s="136">
        <v>5409282</v>
      </c>
      <c r="G7" s="136">
        <v>0</v>
      </c>
    </row>
    <row r="8" spans="2:7" s="44" customFormat="1" ht="12.75" customHeight="1">
      <c r="B8" s="124" t="s">
        <v>86</v>
      </c>
      <c r="C8" s="109" t="s">
        <v>107</v>
      </c>
      <c r="D8" s="51"/>
      <c r="E8" s="52"/>
      <c r="F8" s="113">
        <v>0</v>
      </c>
      <c r="G8" s="113">
        <v>0</v>
      </c>
    </row>
    <row r="9" spans="2:7" s="44" customFormat="1" ht="12.75" customHeight="1">
      <c r="B9" s="124" t="s">
        <v>86</v>
      </c>
      <c r="C9" s="109" t="s">
        <v>108</v>
      </c>
      <c r="D9" s="51"/>
      <c r="E9" s="52"/>
      <c r="F9" s="113">
        <v>0</v>
      </c>
      <c r="G9" s="113">
        <v>0</v>
      </c>
    </row>
    <row r="10" spans="2:7" s="44" customFormat="1" ht="12.75" customHeight="1">
      <c r="B10" s="124" t="s">
        <v>86</v>
      </c>
      <c r="C10" s="109" t="s">
        <v>109</v>
      </c>
      <c r="D10" s="51"/>
      <c r="E10" s="52"/>
      <c r="F10" s="113">
        <v>0</v>
      </c>
      <c r="G10" s="113">
        <v>0</v>
      </c>
    </row>
    <row r="11" spans="2:7" s="44" customFormat="1" ht="8.25" customHeight="1">
      <c r="B11" s="73"/>
      <c r="C11" s="53"/>
      <c r="D11" s="51"/>
      <c r="E11" s="52"/>
      <c r="F11" s="122"/>
      <c r="G11" s="217"/>
    </row>
    <row r="12" spans="2:7" s="44" customFormat="1" ht="12.75" customHeight="1">
      <c r="B12" s="124" t="s">
        <v>86</v>
      </c>
      <c r="C12" s="109" t="s">
        <v>110</v>
      </c>
      <c r="D12" s="51"/>
      <c r="E12" s="52"/>
      <c r="F12" s="113">
        <v>10226</v>
      </c>
      <c r="G12" s="113">
        <f>SUM(G13:G14)</f>
        <v>0</v>
      </c>
    </row>
    <row r="13" spans="2:7" s="44" customFormat="1" ht="12.75" customHeight="1">
      <c r="B13" s="73"/>
      <c r="C13" s="53"/>
      <c r="D13" s="54">
        <v>1</v>
      </c>
      <c r="E13" s="55" t="s">
        <v>110</v>
      </c>
      <c r="F13" s="122">
        <v>0</v>
      </c>
      <c r="G13" s="217">
        <v>0</v>
      </c>
    </row>
    <row r="14" spans="2:7" s="44" customFormat="1" ht="12.75" customHeight="1">
      <c r="B14" s="116"/>
      <c r="C14" s="53"/>
      <c r="D14" s="44">
        <v>2</v>
      </c>
      <c r="E14" s="55" t="s">
        <v>111</v>
      </c>
      <c r="F14" s="122">
        <v>10226</v>
      </c>
      <c r="G14" s="217">
        <v>0</v>
      </c>
    </row>
    <row r="15" spans="2:7" s="44" customFormat="1" ht="8.25" customHeight="1">
      <c r="B15" s="116"/>
      <c r="C15" s="53"/>
      <c r="D15" s="51"/>
      <c r="E15" s="52"/>
      <c r="F15" s="122"/>
      <c r="G15" s="217"/>
    </row>
    <row r="16" spans="2:7" s="44" customFormat="1" ht="12.75" customHeight="1">
      <c r="B16" s="124" t="s">
        <v>86</v>
      </c>
      <c r="C16" s="109" t="s">
        <v>112</v>
      </c>
      <c r="D16" s="51"/>
      <c r="E16" s="52"/>
      <c r="F16" s="113">
        <v>1263197</v>
      </c>
      <c r="G16" s="113">
        <f>SUM(G17:G19)</f>
        <v>0</v>
      </c>
    </row>
    <row r="17" spans="2:10" s="44" customFormat="1" ht="12.75" customHeight="1">
      <c r="B17" s="116"/>
      <c r="C17" s="53"/>
      <c r="D17" s="56">
        <v>1</v>
      </c>
      <c r="E17" s="48" t="s">
        <v>113</v>
      </c>
      <c r="F17" s="261">
        <v>1084835</v>
      </c>
      <c r="G17" s="117">
        <v>0</v>
      </c>
    </row>
    <row r="18" spans="2:10" s="44" customFormat="1" ht="12.75" customHeight="1">
      <c r="B18" s="116"/>
      <c r="C18" s="53"/>
      <c r="D18" s="56">
        <v>2</v>
      </c>
      <c r="E18" s="48" t="s">
        <v>114</v>
      </c>
      <c r="F18" s="261">
        <v>178362</v>
      </c>
      <c r="G18" s="117">
        <v>0</v>
      </c>
      <c r="J18" s="43"/>
    </row>
    <row r="19" spans="2:10" s="44" customFormat="1" ht="12.75" customHeight="1">
      <c r="B19" s="116"/>
      <c r="C19" s="53"/>
      <c r="D19" s="56"/>
      <c r="E19" s="48" t="s">
        <v>115</v>
      </c>
      <c r="F19" s="122"/>
      <c r="G19" s="217"/>
    </row>
    <row r="20" spans="2:10" s="44" customFormat="1" ht="6.75" customHeight="1">
      <c r="B20" s="73"/>
      <c r="C20" s="53"/>
      <c r="D20" s="51"/>
      <c r="E20" s="52"/>
      <c r="F20" s="49"/>
      <c r="G20" s="49"/>
    </row>
    <row r="21" spans="2:10" s="44" customFormat="1" ht="12.75" customHeight="1">
      <c r="B21" s="124" t="s">
        <v>86</v>
      </c>
      <c r="C21" s="109" t="s">
        <v>116</v>
      </c>
      <c r="D21" s="51"/>
      <c r="E21" s="52"/>
      <c r="F21" s="113">
        <v>0</v>
      </c>
      <c r="G21" s="113">
        <v>0</v>
      </c>
    </row>
    <row r="22" spans="2:10" s="44" customFormat="1" ht="12.75" customHeight="1">
      <c r="B22" s="124" t="s">
        <v>86</v>
      </c>
      <c r="C22" s="109" t="s">
        <v>117</v>
      </c>
      <c r="D22" s="51"/>
      <c r="E22" s="52"/>
      <c r="F22" s="113">
        <v>24530</v>
      </c>
      <c r="G22" s="113">
        <v>0</v>
      </c>
    </row>
    <row r="23" spans="2:10" s="44" customFormat="1" ht="12.75" customHeight="1">
      <c r="B23" s="124" t="s">
        <v>86</v>
      </c>
      <c r="C23" s="109" t="s">
        <v>118</v>
      </c>
      <c r="D23" s="51"/>
      <c r="E23" s="52"/>
      <c r="F23" s="118">
        <v>1116632</v>
      </c>
      <c r="G23" s="118">
        <v>0</v>
      </c>
    </row>
    <row r="24" spans="2:10" s="44" customFormat="1" ht="6" customHeight="1">
      <c r="B24" s="73"/>
      <c r="C24" s="53"/>
      <c r="D24" s="51"/>
      <c r="E24" s="52"/>
      <c r="F24" s="49"/>
      <c r="G24" s="49"/>
    </row>
    <row r="25" spans="2:10" s="44" customFormat="1" ht="12.75" customHeight="1">
      <c r="B25" s="124" t="s">
        <v>86</v>
      </c>
      <c r="C25" s="109" t="s">
        <v>119</v>
      </c>
      <c r="D25" s="51"/>
      <c r="E25" s="52"/>
      <c r="F25" s="113">
        <v>0</v>
      </c>
      <c r="G25" s="113">
        <f>SUM(G26:G31)</f>
        <v>0</v>
      </c>
    </row>
    <row r="26" spans="2:10" s="44" customFormat="1" ht="12.75" customHeight="1">
      <c r="B26" s="116"/>
      <c r="C26" s="57"/>
      <c r="D26" s="338">
        <v>1</v>
      </c>
      <c r="E26" s="58" t="s">
        <v>120</v>
      </c>
      <c r="F26" s="341">
        <v>0</v>
      </c>
      <c r="G26" s="341">
        <v>0</v>
      </c>
    </row>
    <row r="27" spans="2:10" s="44" customFormat="1" ht="12.75" customHeight="1">
      <c r="B27" s="79"/>
      <c r="C27" s="59"/>
      <c r="D27" s="339"/>
      <c r="E27" s="60" t="s">
        <v>121</v>
      </c>
      <c r="F27" s="342"/>
      <c r="G27" s="342"/>
    </row>
    <row r="28" spans="2:10" s="44" customFormat="1" ht="12.75" customHeight="1">
      <c r="B28" s="116"/>
      <c r="C28" s="57"/>
      <c r="D28" s="338">
        <v>2</v>
      </c>
      <c r="E28" s="58" t="s">
        <v>122</v>
      </c>
      <c r="F28" s="341">
        <v>0</v>
      </c>
      <c r="G28" s="341">
        <v>0</v>
      </c>
    </row>
    <row r="29" spans="2:10" s="44" customFormat="1" ht="12.75" customHeight="1">
      <c r="B29" s="79"/>
      <c r="C29" s="59"/>
      <c r="D29" s="339"/>
      <c r="E29" s="60" t="s">
        <v>125</v>
      </c>
      <c r="F29" s="342"/>
      <c r="G29" s="342"/>
    </row>
    <row r="30" spans="2:10" s="44" customFormat="1" ht="12.75" customHeight="1">
      <c r="B30" s="116"/>
      <c r="C30" s="57"/>
      <c r="D30" s="338">
        <v>3</v>
      </c>
      <c r="E30" s="58" t="s">
        <v>123</v>
      </c>
      <c r="F30" s="341"/>
      <c r="G30" s="341"/>
    </row>
    <row r="31" spans="2:10" s="44" customFormat="1" ht="12.75" customHeight="1">
      <c r="B31" s="79"/>
      <c r="C31" s="59"/>
      <c r="D31" s="339"/>
      <c r="E31" s="60" t="s">
        <v>124</v>
      </c>
      <c r="F31" s="342"/>
      <c r="G31" s="342"/>
    </row>
    <row r="32" spans="2:10" s="44" customFormat="1" ht="9.75" customHeight="1">
      <c r="B32" s="73"/>
      <c r="C32" s="53"/>
      <c r="D32" s="51"/>
      <c r="E32" s="52"/>
      <c r="F32" s="49"/>
      <c r="G32" s="49"/>
    </row>
    <row r="33" spans="2:7" s="44" customFormat="1" ht="12.75" customHeight="1">
      <c r="B33" s="346" t="s">
        <v>86</v>
      </c>
      <c r="C33" s="110" t="s">
        <v>126</v>
      </c>
      <c r="D33" s="61"/>
      <c r="E33" s="62"/>
      <c r="F33" s="344">
        <v>0</v>
      </c>
      <c r="G33" s="344">
        <v>0</v>
      </c>
    </row>
    <row r="34" spans="2:7" s="44" customFormat="1" ht="12.75" customHeight="1">
      <c r="B34" s="347"/>
      <c r="C34" s="111" t="s">
        <v>127</v>
      </c>
      <c r="D34" s="63"/>
      <c r="E34" s="64"/>
      <c r="F34" s="345"/>
      <c r="G34" s="345"/>
    </row>
    <row r="35" spans="2:7" s="44" customFormat="1" ht="9" customHeight="1">
      <c r="B35" s="73"/>
      <c r="C35" s="53"/>
      <c r="D35" s="51"/>
      <c r="E35" s="52"/>
      <c r="F35" s="49"/>
      <c r="G35" s="49"/>
    </row>
    <row r="36" spans="2:7" s="44" customFormat="1" ht="12.75" customHeight="1">
      <c r="B36" s="124" t="s">
        <v>86</v>
      </c>
      <c r="C36" s="109" t="s">
        <v>128</v>
      </c>
      <c r="D36" s="51"/>
      <c r="E36" s="52"/>
      <c r="F36" s="125">
        <v>30400</v>
      </c>
      <c r="G36" s="219">
        <f>SUM(G37:G39)</f>
        <v>0</v>
      </c>
    </row>
    <row r="37" spans="2:7" s="44" customFormat="1" ht="12.75" customHeight="1">
      <c r="B37" s="116"/>
      <c r="C37" s="57"/>
      <c r="D37" s="338">
        <v>1</v>
      </c>
      <c r="E37" s="65" t="s">
        <v>130</v>
      </c>
      <c r="F37" s="252">
        <v>18891</v>
      </c>
      <c r="G37" s="252">
        <v>0</v>
      </c>
    </row>
    <row r="38" spans="2:7" s="44" customFormat="1" ht="12.75" customHeight="1">
      <c r="B38" s="79"/>
      <c r="C38" s="59"/>
      <c r="D38" s="339"/>
      <c r="E38" s="66" t="s">
        <v>131</v>
      </c>
      <c r="F38" s="112"/>
      <c r="G38" s="112">
        <v>0</v>
      </c>
    </row>
    <row r="39" spans="2:7" s="44" customFormat="1" ht="12.75" customHeight="1">
      <c r="B39" s="73"/>
      <c r="C39" s="53"/>
      <c r="D39" s="67">
        <v>2</v>
      </c>
      <c r="E39" s="55" t="s">
        <v>129</v>
      </c>
      <c r="F39" s="112">
        <v>11509</v>
      </c>
      <c r="G39" s="112">
        <v>0</v>
      </c>
    </row>
    <row r="40" spans="2:7" s="44" customFormat="1" ht="7.5" customHeight="1">
      <c r="B40" s="73"/>
      <c r="C40" s="53"/>
      <c r="D40" s="51"/>
      <c r="E40" s="52"/>
      <c r="F40" s="123"/>
      <c r="G40" s="218"/>
    </row>
    <row r="41" spans="2:7" s="44" customFormat="1" ht="12.75" customHeight="1">
      <c r="B41" s="124" t="s">
        <v>86</v>
      </c>
      <c r="C41" s="109" t="s">
        <v>132</v>
      </c>
      <c r="D41" s="51"/>
      <c r="E41" s="52"/>
      <c r="F41" s="113">
        <v>2964297</v>
      </c>
      <c r="G41" s="113">
        <f>G7+G8+G9+G10-G12-G16-G21-G22-G23+G25-G33-G36</f>
        <v>0</v>
      </c>
    </row>
    <row r="42" spans="2:7" s="44" customFormat="1" ht="8.25" customHeight="1">
      <c r="B42" s="73"/>
      <c r="C42" s="109"/>
      <c r="D42" s="51"/>
      <c r="E42" s="52"/>
      <c r="F42" s="49"/>
      <c r="G42" s="49"/>
    </row>
    <row r="43" spans="2:7" s="44" customFormat="1" ht="12.75" customHeight="1">
      <c r="B43" s="124" t="s">
        <v>86</v>
      </c>
      <c r="C43" s="109" t="s">
        <v>133</v>
      </c>
      <c r="D43" s="51"/>
      <c r="E43" s="52"/>
      <c r="F43" s="113">
        <v>2964297</v>
      </c>
      <c r="G43" s="113">
        <f>G41</f>
        <v>0</v>
      </c>
    </row>
    <row r="44" spans="2:7" s="44" customFormat="1" ht="8.25" customHeight="1">
      <c r="B44" s="73"/>
      <c r="C44" s="53"/>
      <c r="D44" s="51"/>
      <c r="E44" s="52"/>
      <c r="F44" s="49"/>
      <c r="G44" s="49"/>
    </row>
    <row r="45" spans="2:7" s="44" customFormat="1" ht="12.75" customHeight="1">
      <c r="B45" s="124" t="s">
        <v>86</v>
      </c>
      <c r="C45" s="109" t="s">
        <v>134</v>
      </c>
      <c r="D45" s="51"/>
      <c r="E45" s="52"/>
      <c r="F45" s="113">
        <v>0</v>
      </c>
      <c r="G45" s="113">
        <f>SUM(G46:G48)</f>
        <v>0</v>
      </c>
    </row>
    <row r="46" spans="2:7" s="44" customFormat="1" ht="12.75" customHeight="1">
      <c r="B46" s="73"/>
      <c r="C46" s="53"/>
      <c r="D46" s="67">
        <v>1</v>
      </c>
      <c r="E46" s="68" t="s">
        <v>135</v>
      </c>
      <c r="F46" s="49"/>
      <c r="G46" s="49"/>
    </row>
    <row r="47" spans="2:7" s="44" customFormat="1" ht="12.75" customHeight="1">
      <c r="B47" s="73"/>
      <c r="C47" s="53"/>
      <c r="D47" s="67">
        <v>2</v>
      </c>
      <c r="E47" s="68" t="s">
        <v>136</v>
      </c>
      <c r="F47" s="49">
        <v>0</v>
      </c>
      <c r="G47" s="49">
        <v>0</v>
      </c>
    </row>
    <row r="48" spans="2:7" s="44" customFormat="1" ht="12.75" customHeight="1">
      <c r="B48" s="73"/>
      <c r="C48" s="53"/>
      <c r="D48" s="67">
        <v>3</v>
      </c>
      <c r="E48" s="68" t="s">
        <v>137</v>
      </c>
      <c r="F48" s="49">
        <v>0</v>
      </c>
      <c r="G48" s="49">
        <v>0</v>
      </c>
    </row>
    <row r="49" spans="2:7" s="44" customFormat="1" ht="9" customHeight="1">
      <c r="B49" s="73"/>
      <c r="C49" s="53"/>
      <c r="D49" s="51"/>
      <c r="E49" s="52"/>
      <c r="F49" s="49"/>
      <c r="G49" s="49"/>
    </row>
    <row r="50" spans="2:7" s="44" customFormat="1" ht="12.75" customHeight="1">
      <c r="B50" s="124" t="s">
        <v>86</v>
      </c>
      <c r="C50" s="109" t="s">
        <v>138</v>
      </c>
      <c r="D50" s="51"/>
      <c r="E50" s="52"/>
      <c r="F50" s="113">
        <v>2964297</v>
      </c>
      <c r="G50" s="113">
        <f>G43-G45</f>
        <v>0</v>
      </c>
    </row>
    <row r="51" spans="2:7" s="44" customFormat="1" ht="8.25" customHeight="1">
      <c r="B51" s="73"/>
      <c r="C51" s="53"/>
      <c r="D51" s="51"/>
      <c r="E51" s="52"/>
      <c r="F51" s="49"/>
      <c r="G51" s="49"/>
    </row>
    <row r="52" spans="2:7" s="44" customFormat="1" ht="12.75" customHeight="1">
      <c r="B52" s="124" t="s">
        <v>86</v>
      </c>
      <c r="C52" s="109" t="s">
        <v>139</v>
      </c>
      <c r="D52" s="51"/>
      <c r="E52" s="52"/>
      <c r="F52" s="113">
        <v>0</v>
      </c>
      <c r="G52" s="113">
        <f>SUM(G53:G54)</f>
        <v>0</v>
      </c>
    </row>
    <row r="53" spans="2:7" s="44" customFormat="1" ht="12.75" customHeight="1">
      <c r="B53" s="73"/>
      <c r="C53" s="53"/>
      <c r="D53" s="51"/>
      <c r="E53" s="68" t="s">
        <v>140</v>
      </c>
      <c r="F53" s="49">
        <v>0</v>
      </c>
      <c r="G53" s="49">
        <v>0</v>
      </c>
    </row>
    <row r="54" spans="2:7" s="44" customFormat="1" ht="12.75" customHeight="1">
      <c r="B54" s="73"/>
      <c r="C54" s="53"/>
      <c r="D54" s="51"/>
      <c r="E54" s="68" t="s">
        <v>141</v>
      </c>
      <c r="F54" s="49">
        <v>0</v>
      </c>
      <c r="G54" s="49">
        <v>0</v>
      </c>
    </row>
    <row r="55" spans="2:7" ht="12.75" customHeight="1"/>
    <row r="56" spans="2:7" ht="15.75" customHeight="1">
      <c r="B56" s="337" t="s">
        <v>142</v>
      </c>
      <c r="C56" s="337"/>
      <c r="D56" s="337"/>
      <c r="E56" s="337"/>
      <c r="F56" s="337"/>
      <c r="G56" s="337"/>
    </row>
    <row r="57" spans="2:7" ht="6.75" customHeight="1">
      <c r="E57" s="45"/>
      <c r="F57" s="33"/>
    </row>
    <row r="58" spans="2:7" ht="12.75" customHeight="1">
      <c r="B58" s="124" t="s">
        <v>0</v>
      </c>
      <c r="C58" s="343" t="s">
        <v>16</v>
      </c>
      <c r="D58" s="343"/>
      <c r="E58" s="343"/>
      <c r="F58" s="69" t="s">
        <v>371</v>
      </c>
      <c r="G58" s="69">
        <v>2018</v>
      </c>
    </row>
    <row r="59" spans="2:7" ht="12.75" customHeight="1">
      <c r="B59" s="124" t="s">
        <v>86</v>
      </c>
      <c r="C59" s="70" t="s">
        <v>138</v>
      </c>
      <c r="D59" s="71"/>
      <c r="E59" s="72"/>
      <c r="F59" s="113">
        <v>2964297</v>
      </c>
      <c r="G59" s="113">
        <f>G50</f>
        <v>0</v>
      </c>
    </row>
    <row r="60" spans="2:7" ht="7.5" customHeight="1">
      <c r="B60" s="119"/>
      <c r="C60" s="70"/>
      <c r="D60" s="71"/>
      <c r="E60" s="72"/>
      <c r="F60" s="50"/>
      <c r="G60" s="50"/>
    </row>
    <row r="61" spans="2:7" ht="12.75" customHeight="1">
      <c r="B61" s="124"/>
      <c r="C61" s="70" t="s">
        <v>143</v>
      </c>
      <c r="D61" s="71"/>
      <c r="E61" s="72"/>
      <c r="F61" s="113">
        <v>0</v>
      </c>
      <c r="G61" s="113">
        <f>SUM(G62:G66)</f>
        <v>0</v>
      </c>
    </row>
    <row r="62" spans="2:7" ht="12.75" customHeight="1">
      <c r="B62" s="119"/>
      <c r="C62" s="70" t="s">
        <v>144</v>
      </c>
      <c r="D62" s="71"/>
      <c r="E62" s="72"/>
      <c r="F62" s="113">
        <v>0</v>
      </c>
      <c r="G62" s="113">
        <v>0</v>
      </c>
    </row>
    <row r="63" spans="2:7" ht="12.75" customHeight="1">
      <c r="B63" s="119"/>
      <c r="C63" s="70" t="s">
        <v>145</v>
      </c>
      <c r="D63" s="71"/>
      <c r="E63" s="72"/>
      <c r="F63" s="113">
        <v>0</v>
      </c>
      <c r="G63" s="113">
        <v>0</v>
      </c>
    </row>
    <row r="64" spans="2:7" ht="12.75" customHeight="1">
      <c r="B64" s="119"/>
      <c r="C64" s="70" t="s">
        <v>146</v>
      </c>
      <c r="D64" s="71"/>
      <c r="E64" s="72"/>
      <c r="F64" s="113">
        <v>0</v>
      </c>
      <c r="G64" s="113">
        <v>0</v>
      </c>
    </row>
    <row r="65" spans="2:7" ht="12.75" customHeight="1">
      <c r="B65" s="119"/>
      <c r="C65" s="70" t="s">
        <v>147</v>
      </c>
      <c r="D65" s="71"/>
      <c r="E65" s="72"/>
      <c r="F65" s="113">
        <v>0</v>
      </c>
      <c r="G65" s="113">
        <v>0</v>
      </c>
    </row>
    <row r="66" spans="2:7" ht="12.75" customHeight="1">
      <c r="B66" s="124" t="s">
        <v>86</v>
      </c>
      <c r="C66" s="70" t="s">
        <v>148</v>
      </c>
      <c r="D66" s="71"/>
      <c r="E66" s="72"/>
      <c r="F66" s="113">
        <v>0</v>
      </c>
      <c r="G66" s="113">
        <v>0</v>
      </c>
    </row>
    <row r="67" spans="2:7" ht="6.75" customHeight="1">
      <c r="B67" s="119"/>
      <c r="C67" s="70"/>
      <c r="D67" s="71"/>
      <c r="E67" s="72"/>
      <c r="F67" s="50"/>
      <c r="G67" s="50"/>
    </row>
    <row r="68" spans="2:7" ht="12.75" customHeight="1">
      <c r="B68" s="124" t="s">
        <v>86</v>
      </c>
      <c r="C68" s="70" t="s">
        <v>149</v>
      </c>
      <c r="D68" s="71"/>
      <c r="E68" s="72"/>
      <c r="F68" s="113">
        <v>0</v>
      </c>
      <c r="G68" s="113">
        <f>G61</f>
        <v>0</v>
      </c>
    </row>
    <row r="69" spans="2:7" ht="6" customHeight="1">
      <c r="B69" s="119"/>
      <c r="C69" s="70"/>
      <c r="D69" s="71"/>
      <c r="E69" s="72"/>
      <c r="F69" s="50"/>
      <c r="G69" s="50"/>
    </row>
    <row r="70" spans="2:7" ht="12.75" customHeight="1">
      <c r="B70" s="124" t="s">
        <v>86</v>
      </c>
      <c r="C70" s="70" t="s">
        <v>150</v>
      </c>
      <c r="D70" s="71"/>
      <c r="E70" s="72"/>
      <c r="F70" s="113">
        <v>0</v>
      </c>
      <c r="G70" s="113">
        <f>SUM(G71:G72)</f>
        <v>0</v>
      </c>
    </row>
    <row r="71" spans="2:7" ht="12.75" customHeight="1">
      <c r="B71" s="119"/>
      <c r="C71" s="70"/>
      <c r="D71" s="71"/>
      <c r="E71" s="68" t="s">
        <v>140</v>
      </c>
      <c r="F71" s="107">
        <v>0</v>
      </c>
      <c r="G71" s="107">
        <v>0</v>
      </c>
    </row>
    <row r="72" spans="2:7" ht="12.75" customHeight="1">
      <c r="B72" s="119"/>
      <c r="C72" s="70"/>
      <c r="D72" s="71"/>
      <c r="E72" s="68" t="s">
        <v>141</v>
      </c>
      <c r="F72" s="107">
        <v>0</v>
      </c>
      <c r="G72" s="107">
        <v>0</v>
      </c>
    </row>
  </sheetData>
  <mergeCells count="19">
    <mergeCell ref="C58:E58"/>
    <mergeCell ref="F33:F34"/>
    <mergeCell ref="G33:G34"/>
    <mergeCell ref="G28:G29"/>
    <mergeCell ref="F30:F31"/>
    <mergeCell ref="B56:G56"/>
    <mergeCell ref="B33:B34"/>
    <mergeCell ref="D37:D38"/>
    <mergeCell ref="G30:G31"/>
    <mergeCell ref="B2:G2"/>
    <mergeCell ref="D30:D31"/>
    <mergeCell ref="B4:G4"/>
    <mergeCell ref="B3:G3"/>
    <mergeCell ref="C6:E6"/>
    <mergeCell ref="F26:F27"/>
    <mergeCell ref="G26:G27"/>
    <mergeCell ref="D28:D29"/>
    <mergeCell ref="F28:F29"/>
    <mergeCell ref="D26:D27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K102"/>
  <sheetViews>
    <sheetView workbookViewId="0"/>
  </sheetViews>
  <sheetFormatPr defaultColWidth="17.7109375" defaultRowHeight="12.75"/>
  <cols>
    <col min="1" max="1" width="6.28515625" style="207" customWidth="1"/>
    <col min="2" max="2" width="2.85546875" style="207" customWidth="1"/>
    <col min="3" max="3" width="31.28515625" style="207" customWidth="1"/>
    <col min="4" max="4" width="14.85546875" style="207" bestFit="1" customWidth="1"/>
    <col min="5" max="5" width="13" style="207" customWidth="1"/>
    <col min="6" max="6" width="14" style="207" bestFit="1" customWidth="1"/>
    <col min="7" max="7" width="17.140625" style="207" customWidth="1"/>
    <col min="8" max="8" width="18.140625" style="207" bestFit="1" customWidth="1"/>
    <col min="9" max="9" width="12.7109375" style="207" customWidth="1"/>
    <col min="10" max="10" width="2.7109375" style="207" customWidth="1"/>
    <col min="11" max="16384" width="17.7109375" style="207"/>
  </cols>
  <sheetData>
    <row r="2" spans="2:9" ht="15.75">
      <c r="C2" s="208" t="s">
        <v>348</v>
      </c>
      <c r="H2" s="288" t="s">
        <v>363</v>
      </c>
    </row>
    <row r="3" spans="2:9" ht="12.75" customHeight="1">
      <c r="H3" s="139" t="s">
        <v>372</v>
      </c>
    </row>
    <row r="4" spans="2:9" ht="25.5" customHeight="1">
      <c r="B4" s="348" t="s">
        <v>330</v>
      </c>
      <c r="C4" s="348"/>
      <c r="D4" s="348"/>
      <c r="E4" s="348"/>
      <c r="F4" s="348"/>
      <c r="G4" s="348"/>
      <c r="H4" s="348"/>
      <c r="I4" s="348"/>
    </row>
    <row r="5" spans="2:9" ht="6.75" customHeight="1"/>
    <row r="6" spans="2:9" ht="12.75" customHeight="1">
      <c r="C6" s="209"/>
      <c r="H6" s="210"/>
    </row>
    <row r="7" spans="2:9" ht="6.75" customHeight="1"/>
    <row r="8" spans="2:9" s="45" customFormat="1" ht="24.95" customHeight="1">
      <c r="B8" s="73"/>
      <c r="C8" s="73"/>
      <c r="D8" s="289" t="s">
        <v>331</v>
      </c>
      <c r="E8" s="289" t="s">
        <v>332</v>
      </c>
      <c r="F8" s="289" t="s">
        <v>333</v>
      </c>
      <c r="G8" s="289" t="s">
        <v>334</v>
      </c>
      <c r="H8" s="289" t="s">
        <v>335</v>
      </c>
      <c r="I8" s="260" t="s">
        <v>336</v>
      </c>
    </row>
    <row r="9" spans="2:9" s="211" customFormat="1" ht="30" customHeight="1">
      <c r="B9" s="216" t="s">
        <v>1</v>
      </c>
      <c r="C9" s="262" t="s">
        <v>346</v>
      </c>
      <c r="D9" s="212">
        <v>0</v>
      </c>
      <c r="E9" s="212"/>
      <c r="F9" s="213"/>
      <c r="G9" s="212"/>
      <c r="H9" s="212">
        <v>0</v>
      </c>
      <c r="I9" s="212">
        <f>H9+D9</f>
        <v>0</v>
      </c>
    </row>
    <row r="10" spans="2:9" s="211" customFormat="1" ht="20.100000000000001" customHeight="1">
      <c r="B10" s="263" t="s">
        <v>337</v>
      </c>
      <c r="C10" s="264" t="s">
        <v>338</v>
      </c>
      <c r="D10" s="213"/>
      <c r="E10" s="213"/>
      <c r="F10" s="213"/>
      <c r="G10" s="213"/>
      <c r="H10" s="213"/>
      <c r="I10" s="213"/>
    </row>
    <row r="11" spans="2:9" s="214" customFormat="1" ht="20.100000000000001" customHeight="1">
      <c r="B11" s="216" t="s">
        <v>17</v>
      </c>
      <c r="C11" s="262" t="s">
        <v>339</v>
      </c>
      <c r="D11" s="212">
        <v>0</v>
      </c>
      <c r="E11" s="212"/>
      <c r="F11" s="213"/>
      <c r="G11" s="212"/>
      <c r="H11" s="212"/>
      <c r="I11" s="212"/>
    </row>
    <row r="12" spans="2:9" s="211" customFormat="1" ht="20.100000000000001" customHeight="1">
      <c r="B12" s="263">
        <v>1</v>
      </c>
      <c r="C12" s="264" t="s">
        <v>340</v>
      </c>
      <c r="D12" s="213"/>
      <c r="E12" s="213"/>
      <c r="F12" s="213"/>
      <c r="G12" s="213"/>
      <c r="H12" s="213"/>
      <c r="I12" s="213"/>
    </row>
    <row r="13" spans="2:9" s="211" customFormat="1" ht="20.100000000000001" customHeight="1">
      <c r="B13" s="263">
        <v>2</v>
      </c>
      <c r="C13" s="264" t="s">
        <v>341</v>
      </c>
      <c r="D13" s="213"/>
      <c r="E13" s="213"/>
      <c r="F13" s="213"/>
      <c r="G13" s="213"/>
      <c r="H13" s="213"/>
      <c r="I13" s="213"/>
    </row>
    <row r="14" spans="2:9" s="211" customFormat="1" ht="20.100000000000001" customHeight="1">
      <c r="B14" s="263">
        <v>3</v>
      </c>
      <c r="C14" s="264" t="s">
        <v>342</v>
      </c>
      <c r="D14" s="213"/>
      <c r="E14" s="213"/>
      <c r="F14" s="213"/>
      <c r="G14" s="213"/>
      <c r="H14" s="213"/>
      <c r="I14" s="213"/>
    </row>
    <row r="15" spans="2:9" s="211" customFormat="1" ht="20.100000000000001" customHeight="1">
      <c r="B15" s="263">
        <v>4</v>
      </c>
      <c r="C15" s="264" t="s">
        <v>343</v>
      </c>
      <c r="D15" s="213"/>
      <c r="E15" s="213"/>
      <c r="F15" s="213"/>
      <c r="G15" s="213"/>
      <c r="H15" s="213"/>
      <c r="I15" s="213"/>
    </row>
    <row r="16" spans="2:9" s="211" customFormat="1" ht="30" customHeight="1">
      <c r="B16" s="216" t="s">
        <v>2</v>
      </c>
      <c r="C16" s="262" t="s">
        <v>347</v>
      </c>
      <c r="D16" s="212">
        <v>100000</v>
      </c>
      <c r="E16" s="213"/>
      <c r="F16" s="213"/>
      <c r="G16" s="212">
        <v>0</v>
      </c>
      <c r="H16" s="212">
        <v>0</v>
      </c>
      <c r="I16" s="212">
        <f>D16+H16</f>
        <v>100000</v>
      </c>
    </row>
    <row r="17" spans="2:11" s="211" customFormat="1" ht="20.100000000000001" customHeight="1">
      <c r="B17" s="263">
        <v>1</v>
      </c>
      <c r="C17" s="264" t="s">
        <v>340</v>
      </c>
      <c r="D17" s="213">
        <v>0</v>
      </c>
      <c r="E17" s="213"/>
      <c r="F17" s="213"/>
      <c r="G17" s="213">
        <v>-0.29999999701976776</v>
      </c>
      <c r="H17" s="212">
        <v>0</v>
      </c>
      <c r="I17" s="212">
        <v>0</v>
      </c>
      <c r="K17" s="215"/>
    </row>
    <row r="18" spans="2:11" s="211" customFormat="1" ht="20.100000000000001" customHeight="1">
      <c r="B18" s="263">
        <v>2</v>
      </c>
      <c r="C18" s="264" t="s">
        <v>341</v>
      </c>
      <c r="D18" s="213">
        <v>0</v>
      </c>
      <c r="E18" s="213"/>
      <c r="F18" s="213"/>
      <c r="G18" s="213"/>
      <c r="H18" s="213"/>
      <c r="I18" s="213"/>
    </row>
    <row r="19" spans="2:11" s="211" customFormat="1" ht="20.100000000000001" customHeight="1">
      <c r="B19" s="263">
        <v>3</v>
      </c>
      <c r="C19" s="264" t="s">
        <v>344</v>
      </c>
      <c r="D19" s="213"/>
      <c r="E19" s="213"/>
      <c r="F19" s="213"/>
      <c r="G19" s="213"/>
      <c r="H19" s="213"/>
      <c r="I19" s="213">
        <f>H19</f>
        <v>0</v>
      </c>
    </row>
    <row r="20" spans="2:11" s="211" customFormat="1" ht="20.100000000000001" customHeight="1">
      <c r="B20" s="263">
        <v>4</v>
      </c>
      <c r="C20" s="264" t="s">
        <v>345</v>
      </c>
      <c r="D20" s="213"/>
      <c r="E20" s="213"/>
      <c r="F20" s="213"/>
      <c r="G20" s="213"/>
      <c r="H20" s="213">
        <v>0.29999999701976776</v>
      </c>
      <c r="I20" s="213">
        <v>0.29999999701976776</v>
      </c>
      <c r="K20" s="215"/>
    </row>
    <row r="21" spans="2:11" s="211" customFormat="1" ht="30" customHeight="1">
      <c r="B21" s="216" t="s">
        <v>228</v>
      </c>
      <c r="C21" s="262" t="s">
        <v>375</v>
      </c>
      <c r="D21" s="212">
        <f>D16</f>
        <v>100000</v>
      </c>
      <c r="E21" s="212">
        <v>0</v>
      </c>
      <c r="F21" s="212">
        <v>0</v>
      </c>
      <c r="G21" s="212">
        <v>-0.29999999701976776</v>
      </c>
      <c r="H21" s="212">
        <v>0</v>
      </c>
      <c r="I21" s="212">
        <f>D21+H21</f>
        <v>100000</v>
      </c>
      <c r="K21" s="215"/>
    </row>
    <row r="22" spans="2:11" ht="20.25" customHeight="1">
      <c r="B22" s="263">
        <v>1</v>
      </c>
      <c r="C22" s="264" t="s">
        <v>340</v>
      </c>
      <c r="D22" s="213">
        <v>0</v>
      </c>
      <c r="E22" s="213"/>
      <c r="F22" s="213"/>
      <c r="G22" s="213">
        <v>-0.29999999701976776</v>
      </c>
      <c r="H22" s="213">
        <f>Pasivet!F50</f>
        <v>2513490</v>
      </c>
      <c r="I22" s="213">
        <f>H22</f>
        <v>2513490</v>
      </c>
    </row>
    <row r="23" spans="2:11" ht="21" customHeight="1">
      <c r="B23" s="263">
        <v>2</v>
      </c>
      <c r="C23" s="264" t="s">
        <v>341</v>
      </c>
      <c r="D23" s="213">
        <v>0</v>
      </c>
      <c r="E23" s="213"/>
      <c r="F23" s="213"/>
      <c r="G23" s="213"/>
      <c r="H23" s="213"/>
      <c r="I23" s="213"/>
    </row>
    <row r="24" spans="2:11" ht="24" customHeight="1">
      <c r="B24" s="263">
        <v>3</v>
      </c>
      <c r="C24" s="264" t="s">
        <v>344</v>
      </c>
      <c r="D24" s="213">
        <v>0</v>
      </c>
      <c r="E24" s="213"/>
      <c r="F24" s="213"/>
      <c r="G24" s="213"/>
      <c r="H24" s="213"/>
      <c r="I24" s="213">
        <f>D24</f>
        <v>0</v>
      </c>
    </row>
    <row r="25" spans="2:11" ht="21" customHeight="1">
      <c r="B25" s="263">
        <v>4</v>
      </c>
      <c r="C25" s="264" t="s">
        <v>345</v>
      </c>
      <c r="D25" s="213">
        <v>0</v>
      </c>
      <c r="E25" s="213"/>
      <c r="F25" s="213"/>
      <c r="G25" s="213"/>
      <c r="H25" s="213">
        <v>0.29999999701976776</v>
      </c>
      <c r="I25" s="213">
        <v>0.29999999701976776</v>
      </c>
    </row>
    <row r="26" spans="2:11" ht="23.25" customHeight="1">
      <c r="B26" s="216" t="s">
        <v>228</v>
      </c>
      <c r="C26" s="262" t="s">
        <v>376</v>
      </c>
      <c r="D26" s="212">
        <v>100000</v>
      </c>
      <c r="E26" s="212">
        <v>0</v>
      </c>
      <c r="F26" s="212">
        <v>0</v>
      </c>
      <c r="G26" s="212">
        <v>-0.29999999701976776</v>
      </c>
      <c r="H26" s="212">
        <f>H22+H16</f>
        <v>2513490</v>
      </c>
      <c r="I26" s="212">
        <f>I22+I16</f>
        <v>2613490</v>
      </c>
    </row>
    <row r="27" spans="2:11" ht="14.1" customHeight="1"/>
    <row r="28" spans="2:11" ht="14.1" customHeight="1"/>
    <row r="29" spans="2:11" ht="14.1" customHeight="1"/>
    <row r="30" spans="2:11" ht="14.1" customHeight="1"/>
    <row r="31" spans="2:11" ht="14.1" customHeight="1"/>
    <row r="32" spans="2:11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</sheetData>
  <mergeCells count="1">
    <mergeCell ref="B4:I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J45"/>
  <sheetViews>
    <sheetView workbookViewId="0"/>
  </sheetViews>
  <sheetFormatPr defaultRowHeight="12.75"/>
  <cols>
    <col min="1" max="1" width="9.140625" style="282"/>
    <col min="2" max="2" width="5.42578125" style="286" customWidth="1"/>
    <col min="3" max="3" width="5.5703125" style="286" customWidth="1"/>
    <col min="4" max="4" width="66.5703125" style="282" customWidth="1"/>
    <col min="5" max="5" width="8.7109375" style="282" customWidth="1"/>
    <col min="6" max="6" width="16.5703125" style="287" customWidth="1"/>
    <col min="7" max="7" width="12.5703125" style="287" customWidth="1"/>
    <col min="8" max="16384" width="9.140625" style="282"/>
  </cols>
  <sheetData>
    <row r="2" spans="2:10" s="265" customFormat="1" ht="18">
      <c r="B2" s="349" t="s">
        <v>378</v>
      </c>
      <c r="C2" s="349"/>
      <c r="D2" s="349"/>
      <c r="E2" s="349"/>
      <c r="F2" s="349"/>
      <c r="G2" s="349"/>
    </row>
    <row r="3" spans="2:10" s="265" customFormat="1">
      <c r="B3" s="350" t="s">
        <v>0</v>
      </c>
      <c r="C3" s="350" t="s">
        <v>379</v>
      </c>
      <c r="D3" s="350"/>
      <c r="E3" s="350" t="s">
        <v>380</v>
      </c>
      <c r="F3" s="135" t="s">
        <v>381</v>
      </c>
      <c r="G3" s="135" t="s">
        <v>381</v>
      </c>
    </row>
    <row r="4" spans="2:10" s="265" customFormat="1">
      <c r="B4" s="350"/>
      <c r="C4" s="350"/>
      <c r="D4" s="350"/>
      <c r="E4" s="350"/>
      <c r="F4" s="135" t="s">
        <v>382</v>
      </c>
      <c r="G4" s="135" t="s">
        <v>383</v>
      </c>
    </row>
    <row r="5" spans="2:10" s="265" customFormat="1">
      <c r="B5" s="266"/>
      <c r="C5" s="267"/>
      <c r="D5" s="267" t="s">
        <v>384</v>
      </c>
      <c r="E5" s="268"/>
      <c r="F5" s="269"/>
      <c r="G5" s="270"/>
    </row>
    <row r="6" spans="2:10" s="265" customFormat="1">
      <c r="B6" s="266"/>
      <c r="C6" s="267"/>
      <c r="D6" s="271" t="s">
        <v>385</v>
      </c>
      <c r="E6" s="272">
        <v>9.1</v>
      </c>
      <c r="F6" s="269">
        <v>2482874</v>
      </c>
      <c r="G6" s="269"/>
      <c r="H6" s="273"/>
      <c r="I6" s="273"/>
      <c r="J6" s="273"/>
    </row>
    <row r="7" spans="2:10" s="265" customFormat="1">
      <c r="B7" s="266"/>
      <c r="C7" s="267"/>
      <c r="D7" s="271" t="s">
        <v>386</v>
      </c>
      <c r="E7" s="272" t="s">
        <v>387</v>
      </c>
      <c r="F7" s="269">
        <v>-993043</v>
      </c>
      <c r="G7" s="269"/>
      <c r="H7" s="274"/>
      <c r="I7" s="273"/>
      <c r="J7" s="273"/>
    </row>
    <row r="8" spans="2:10" s="265" customFormat="1">
      <c r="B8" s="266"/>
      <c r="C8" s="267"/>
      <c r="D8" s="271" t="s">
        <v>388</v>
      </c>
      <c r="E8" s="272" t="s">
        <v>389</v>
      </c>
      <c r="F8" s="269">
        <v>-103098</v>
      </c>
      <c r="G8" s="275"/>
      <c r="H8" s="273"/>
      <c r="I8" s="273"/>
      <c r="J8" s="273"/>
    </row>
    <row r="9" spans="2:10" s="265" customFormat="1">
      <c r="B9" s="266"/>
      <c r="C9" s="267"/>
      <c r="D9" s="271" t="s">
        <v>390</v>
      </c>
      <c r="E9" s="272" t="s">
        <v>391</v>
      </c>
      <c r="F9" s="269"/>
      <c r="G9" s="269"/>
      <c r="H9" s="273"/>
      <c r="I9" s="273"/>
      <c r="J9" s="273"/>
    </row>
    <row r="10" spans="2:10" s="265" customFormat="1">
      <c r="B10" s="266"/>
      <c r="C10" s="267"/>
      <c r="D10" s="271" t="s">
        <v>392</v>
      </c>
      <c r="E10" s="272" t="s">
        <v>393</v>
      </c>
      <c r="F10" s="269"/>
      <c r="G10" s="269"/>
      <c r="H10" s="273"/>
      <c r="I10" s="273"/>
      <c r="J10" s="273"/>
    </row>
    <row r="11" spans="2:10" s="265" customFormat="1">
      <c r="B11" s="266"/>
      <c r="C11" s="267"/>
      <c r="D11" s="271" t="s">
        <v>394</v>
      </c>
      <c r="E11" s="272" t="s">
        <v>395</v>
      </c>
      <c r="F11" s="269"/>
      <c r="G11" s="269"/>
      <c r="H11" s="273"/>
      <c r="I11" s="273"/>
      <c r="J11" s="273"/>
    </row>
    <row r="12" spans="2:10" s="265" customFormat="1">
      <c r="B12" s="266"/>
      <c r="C12" s="267"/>
      <c r="D12" s="271" t="s">
        <v>396</v>
      </c>
      <c r="E12" s="272" t="s">
        <v>397</v>
      </c>
      <c r="F12" s="269">
        <v>-1375580</v>
      </c>
      <c r="G12" s="269"/>
      <c r="H12" s="273"/>
      <c r="I12" s="273"/>
      <c r="J12" s="273"/>
    </row>
    <row r="13" spans="2:10" s="265" customFormat="1">
      <c r="B13" s="266"/>
      <c r="C13" s="267"/>
      <c r="D13" s="271" t="s">
        <v>398</v>
      </c>
      <c r="E13" s="272" t="s">
        <v>399</v>
      </c>
      <c r="F13" s="269"/>
      <c r="G13" s="269"/>
      <c r="H13" s="273"/>
      <c r="I13" s="273"/>
      <c r="J13" s="273"/>
    </row>
    <row r="14" spans="2:10" s="265" customFormat="1">
      <c r="B14" s="266"/>
      <c r="C14" s="267"/>
      <c r="D14" s="271" t="s">
        <v>400</v>
      </c>
      <c r="E14" s="272" t="s">
        <v>401</v>
      </c>
      <c r="F14" s="269"/>
      <c r="G14" s="269"/>
      <c r="H14" s="273"/>
      <c r="I14" s="273"/>
      <c r="J14" s="273"/>
    </row>
    <row r="15" spans="2:10" s="265" customFormat="1">
      <c r="B15" s="266"/>
      <c r="C15" s="267"/>
      <c r="D15" s="267" t="s">
        <v>402</v>
      </c>
      <c r="E15" s="268"/>
      <c r="F15" s="276">
        <f>SUM(F5:F14)</f>
        <v>11153</v>
      </c>
      <c r="G15" s="276">
        <f>SUM(G5:G14)</f>
        <v>0</v>
      </c>
      <c r="H15" s="273"/>
      <c r="I15" s="273"/>
      <c r="J15" s="273"/>
    </row>
    <row r="16" spans="2:10" s="265" customFormat="1">
      <c r="B16" s="266"/>
      <c r="C16" s="267"/>
      <c r="D16" s="267" t="s">
        <v>403</v>
      </c>
      <c r="E16" s="268"/>
      <c r="F16" s="269"/>
      <c r="G16" s="269"/>
      <c r="H16" s="273"/>
      <c r="I16" s="273"/>
      <c r="J16" s="273"/>
    </row>
    <row r="17" spans="2:10" s="265" customFormat="1">
      <c r="B17" s="266"/>
      <c r="C17" s="267"/>
      <c r="D17" s="271" t="s">
        <v>404</v>
      </c>
      <c r="E17" s="272" t="s">
        <v>405</v>
      </c>
      <c r="F17" s="269"/>
      <c r="G17" s="269"/>
      <c r="H17" s="273"/>
      <c r="I17" s="273"/>
      <c r="J17" s="273"/>
    </row>
    <row r="18" spans="2:10" s="265" customFormat="1">
      <c r="B18" s="266"/>
      <c r="C18" s="267"/>
      <c r="D18" s="271" t="s">
        <v>406</v>
      </c>
      <c r="E18" s="272" t="s">
        <v>407</v>
      </c>
      <c r="F18" s="269"/>
      <c r="G18" s="269"/>
      <c r="H18" s="273"/>
      <c r="I18" s="273"/>
      <c r="J18" s="273"/>
    </row>
    <row r="19" spans="2:10" s="265" customFormat="1">
      <c r="B19" s="266"/>
      <c r="C19" s="267"/>
      <c r="D19" s="271" t="s">
        <v>408</v>
      </c>
      <c r="E19" s="272" t="s">
        <v>409</v>
      </c>
      <c r="F19" s="269"/>
      <c r="G19" s="269"/>
      <c r="H19" s="273"/>
      <c r="I19" s="273"/>
      <c r="J19" s="273"/>
    </row>
    <row r="20" spans="2:10" s="265" customFormat="1">
      <c r="B20" s="266"/>
      <c r="C20" s="267"/>
      <c r="D20" s="271" t="s">
        <v>410</v>
      </c>
      <c r="E20" s="272" t="s">
        <v>411</v>
      </c>
      <c r="F20" s="269"/>
      <c r="G20" s="269"/>
      <c r="H20" s="273"/>
      <c r="I20" s="273"/>
      <c r="J20" s="273"/>
    </row>
    <row r="21" spans="2:10" s="265" customFormat="1">
      <c r="B21" s="266"/>
      <c r="C21" s="267"/>
      <c r="D21" s="271" t="s">
        <v>412</v>
      </c>
      <c r="E21" s="272" t="s">
        <v>413</v>
      </c>
      <c r="F21" s="269"/>
      <c r="G21" s="269"/>
      <c r="H21" s="273"/>
      <c r="I21" s="273"/>
      <c r="J21" s="273"/>
    </row>
    <row r="22" spans="2:10" s="265" customFormat="1">
      <c r="B22" s="266"/>
      <c r="C22" s="267"/>
      <c r="D22" s="267" t="s">
        <v>414</v>
      </c>
      <c r="E22" s="268"/>
      <c r="F22" s="276">
        <f>SUM(F16:F21)</f>
        <v>0</v>
      </c>
      <c r="G22" s="276">
        <f>SUM(G16:G21)</f>
        <v>0</v>
      </c>
      <c r="H22" s="273"/>
      <c r="I22" s="273"/>
      <c r="J22" s="273"/>
    </row>
    <row r="23" spans="2:10" s="265" customFormat="1">
      <c r="B23" s="266"/>
      <c r="C23" s="266"/>
      <c r="D23" s="267" t="s">
        <v>415</v>
      </c>
      <c r="E23" s="268"/>
      <c r="F23" s="276"/>
      <c r="G23" s="276"/>
      <c r="H23" s="273"/>
      <c r="I23" s="273"/>
      <c r="J23" s="273"/>
    </row>
    <row r="24" spans="2:10" s="265" customFormat="1">
      <c r="B24" s="266"/>
      <c r="C24" s="267"/>
      <c r="D24" s="271" t="s">
        <v>416</v>
      </c>
      <c r="E24" s="272" t="s">
        <v>417</v>
      </c>
      <c r="F24" s="269"/>
      <c r="G24" s="269"/>
      <c r="H24" s="273"/>
      <c r="I24" s="273"/>
      <c r="J24" s="273"/>
    </row>
    <row r="25" spans="2:10" s="265" customFormat="1">
      <c r="B25" s="266"/>
      <c r="C25" s="267"/>
      <c r="D25" s="271" t="s">
        <v>418</v>
      </c>
      <c r="E25" s="272" t="s">
        <v>419</v>
      </c>
      <c r="F25" s="269"/>
      <c r="G25" s="269"/>
      <c r="H25" s="273"/>
      <c r="I25" s="273"/>
      <c r="J25" s="273"/>
    </row>
    <row r="26" spans="2:10" s="265" customFormat="1">
      <c r="B26" s="266"/>
      <c r="C26" s="267"/>
      <c r="D26" s="271" t="s">
        <v>420</v>
      </c>
      <c r="E26" s="272" t="s">
        <v>421</v>
      </c>
      <c r="F26" s="269"/>
      <c r="G26" s="269"/>
      <c r="H26" s="273"/>
      <c r="I26" s="273"/>
      <c r="J26" s="273"/>
    </row>
    <row r="27" spans="2:10" s="265" customFormat="1">
      <c r="B27" s="266"/>
      <c r="C27" s="267"/>
      <c r="D27" s="271" t="s">
        <v>422</v>
      </c>
      <c r="E27" s="272" t="s">
        <v>423</v>
      </c>
      <c r="F27" s="269"/>
      <c r="G27" s="269"/>
      <c r="H27" s="273"/>
      <c r="I27" s="273"/>
      <c r="J27" s="273"/>
    </row>
    <row r="28" spans="2:10" s="265" customFormat="1">
      <c r="B28" s="266"/>
      <c r="C28" s="267"/>
      <c r="D28" s="271" t="s">
        <v>424</v>
      </c>
      <c r="E28" s="272" t="s">
        <v>425</v>
      </c>
      <c r="F28" s="269"/>
      <c r="G28" s="269"/>
      <c r="H28" s="273"/>
      <c r="I28" s="273"/>
      <c r="J28" s="273"/>
    </row>
    <row r="29" spans="2:10" s="265" customFormat="1">
      <c r="B29" s="266"/>
      <c r="C29" s="267"/>
      <c r="D29" s="271" t="s">
        <v>426</v>
      </c>
      <c r="E29" s="272" t="s">
        <v>427</v>
      </c>
      <c r="F29" s="269"/>
      <c r="G29" s="269"/>
      <c r="H29" s="273"/>
      <c r="I29" s="273"/>
      <c r="J29" s="273"/>
    </row>
    <row r="30" spans="2:10" s="265" customFormat="1">
      <c r="B30" s="266"/>
      <c r="C30" s="267"/>
      <c r="D30" s="271" t="s">
        <v>428</v>
      </c>
      <c r="E30" s="272" t="s">
        <v>429</v>
      </c>
      <c r="F30" s="269"/>
      <c r="G30" s="269"/>
      <c r="H30" s="273"/>
      <c r="I30" s="273"/>
      <c r="J30" s="273"/>
    </row>
    <row r="31" spans="2:10" s="265" customFormat="1">
      <c r="B31" s="266"/>
      <c r="C31" s="267"/>
      <c r="D31" s="267" t="s">
        <v>430</v>
      </c>
      <c r="E31" s="268"/>
      <c r="F31" s="276">
        <f>SUM(F23:F30)</f>
        <v>0</v>
      </c>
      <c r="G31" s="276">
        <f>SUM(G23:G30)</f>
        <v>0</v>
      </c>
      <c r="H31" s="273"/>
      <c r="I31" s="273"/>
      <c r="J31" s="273"/>
    </row>
    <row r="32" spans="2:10" s="265" customFormat="1">
      <c r="B32" s="266"/>
      <c r="C32" s="267"/>
      <c r="D32" s="267" t="s">
        <v>431</v>
      </c>
      <c r="E32" s="268"/>
      <c r="F32" s="276">
        <f>F15+F22+F31</f>
        <v>11153</v>
      </c>
      <c r="G32" s="276">
        <f>G15+G22+G31</f>
        <v>0</v>
      </c>
      <c r="I32" s="273"/>
      <c r="J32" s="273"/>
    </row>
    <row r="33" spans="2:8" s="265" customFormat="1">
      <c r="B33" s="266"/>
      <c r="C33" s="267"/>
      <c r="D33" s="267" t="s">
        <v>432</v>
      </c>
      <c r="E33" s="268"/>
      <c r="F33" s="276">
        <v>0</v>
      </c>
      <c r="G33" s="276">
        <v>0</v>
      </c>
    </row>
    <row r="34" spans="2:8" s="265" customFormat="1">
      <c r="B34" s="277"/>
      <c r="C34" s="278"/>
      <c r="D34" s="267" t="s">
        <v>433</v>
      </c>
      <c r="E34" s="268"/>
      <c r="F34" s="276">
        <f>+F32+F33</f>
        <v>11153</v>
      </c>
      <c r="G34" s="276">
        <f>+G32+G33</f>
        <v>0</v>
      </c>
    </row>
    <row r="35" spans="2:8" s="265" customFormat="1">
      <c r="B35" s="279"/>
      <c r="C35" s="279"/>
      <c r="D35" s="280"/>
      <c r="E35" s="280"/>
      <c r="G35" s="281"/>
    </row>
    <row r="36" spans="2:8" s="265" customFormat="1">
      <c r="B36" s="279"/>
      <c r="C36" s="279"/>
      <c r="D36" s="280"/>
      <c r="E36" s="280"/>
      <c r="F36" s="281"/>
      <c r="G36" s="281"/>
    </row>
    <row r="37" spans="2:8" s="265" customFormat="1">
      <c r="B37" s="279"/>
      <c r="C37" s="279"/>
      <c r="D37" s="280"/>
      <c r="E37" s="280"/>
      <c r="F37" s="281"/>
      <c r="G37" s="281"/>
    </row>
    <row r="38" spans="2:8" s="265" customFormat="1">
      <c r="B38" s="279"/>
      <c r="C38" s="279"/>
      <c r="D38" s="280"/>
      <c r="E38" s="280"/>
      <c r="F38" s="281"/>
      <c r="G38" s="281"/>
    </row>
    <row r="39" spans="2:8" s="265" customFormat="1">
      <c r="B39" s="279"/>
      <c r="C39" s="279"/>
      <c r="D39" s="280"/>
      <c r="E39" s="280"/>
      <c r="F39" s="281"/>
      <c r="G39" s="281"/>
    </row>
    <row r="40" spans="2:8" s="265" customFormat="1">
      <c r="B40" s="279"/>
      <c r="C40" s="279"/>
      <c r="D40" s="280"/>
      <c r="E40" s="280"/>
      <c r="F40" s="281"/>
      <c r="G40" s="281"/>
    </row>
    <row r="41" spans="2:8" s="265" customFormat="1">
      <c r="B41" s="279"/>
      <c r="C41" s="279"/>
      <c r="D41" s="280"/>
      <c r="E41" s="280"/>
      <c r="F41" s="281"/>
      <c r="G41" s="281"/>
    </row>
    <row r="42" spans="2:8" s="265" customFormat="1">
      <c r="B42" s="279"/>
      <c r="C42" s="279"/>
      <c r="D42" s="280"/>
      <c r="E42" s="280"/>
      <c r="F42" s="281"/>
      <c r="G42" s="281"/>
    </row>
    <row r="43" spans="2:8" s="265" customFormat="1">
      <c r="B43" s="279"/>
      <c r="C43" s="279"/>
      <c r="D43" s="280"/>
      <c r="E43" s="280"/>
      <c r="F43" s="281"/>
      <c r="G43" s="281"/>
    </row>
    <row r="44" spans="2:8" s="265" customFormat="1">
      <c r="B44" s="279"/>
      <c r="C44" s="279"/>
      <c r="D44" s="279"/>
      <c r="E44" s="279"/>
      <c r="F44" s="281"/>
      <c r="G44" s="281"/>
      <c r="H44" s="282"/>
    </row>
    <row r="45" spans="2:8">
      <c r="B45" s="283"/>
      <c r="C45" s="283"/>
      <c r="D45" s="284"/>
      <c r="E45" s="284"/>
      <c r="F45" s="285"/>
      <c r="G45" s="285"/>
    </row>
  </sheetData>
  <mergeCells count="4">
    <mergeCell ref="B2:G2"/>
    <mergeCell ref="B3:B4"/>
    <mergeCell ref="C3:D4"/>
    <mergeCell ref="E3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P342"/>
  <sheetViews>
    <sheetView workbookViewId="0"/>
  </sheetViews>
  <sheetFormatPr defaultRowHeight="12.75"/>
  <cols>
    <col min="1" max="1" width="12.42578125" style="33" customWidth="1"/>
    <col min="2" max="2" width="3.7109375" style="33" customWidth="1"/>
    <col min="3" max="3" width="3.42578125" style="45" customWidth="1"/>
    <col min="4" max="4" width="2" style="33" customWidth="1"/>
    <col min="5" max="5" width="5.5703125" style="33" customWidth="1"/>
    <col min="6" max="6" width="16.140625" style="33" customWidth="1"/>
    <col min="7" max="7" width="10.140625" style="33" customWidth="1"/>
    <col min="8" max="8" width="12" style="33" customWidth="1"/>
    <col min="9" max="9" width="9.42578125" style="33" customWidth="1"/>
    <col min="10" max="10" width="17.140625" style="33" customWidth="1"/>
    <col min="11" max="11" width="10" style="33" customWidth="1"/>
    <col min="12" max="12" width="10.85546875" style="33" customWidth="1"/>
    <col min="13" max="13" width="15" style="33" customWidth="1"/>
    <col min="14" max="14" width="2.28515625" style="33" customWidth="1"/>
    <col min="15" max="15" width="2.140625" style="33" customWidth="1"/>
    <col min="16" max="16384" width="9.140625" style="33"/>
  </cols>
  <sheetData>
    <row r="2" spans="2:14">
      <c r="B2" s="81"/>
      <c r="C2" s="133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2:14">
      <c r="B3" s="40"/>
      <c r="C3" s="77"/>
      <c r="D3" s="23"/>
      <c r="E3" s="23"/>
      <c r="F3" s="23"/>
      <c r="G3" s="23"/>
      <c r="H3" s="23"/>
      <c r="I3" s="23"/>
      <c r="J3" s="23"/>
      <c r="K3" s="23"/>
      <c r="L3" s="23"/>
      <c r="M3" s="23"/>
      <c r="N3" s="41"/>
    </row>
    <row r="4" spans="2:14" s="44" customFormat="1" ht="33" customHeight="1">
      <c r="B4" s="370" t="s">
        <v>327</v>
      </c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2"/>
    </row>
    <row r="5" spans="2:14" s="44" customFormat="1" ht="12.75" customHeight="1">
      <c r="B5" s="16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70"/>
    </row>
    <row r="6" spans="2:14">
      <c r="B6" s="40"/>
      <c r="C6" s="77"/>
      <c r="D6" s="373" t="s">
        <v>17</v>
      </c>
      <c r="E6" s="373"/>
      <c r="F6" s="171" t="s">
        <v>18</v>
      </c>
      <c r="G6" s="23"/>
      <c r="H6" s="23"/>
      <c r="I6" s="23"/>
      <c r="J6" s="23"/>
      <c r="K6" s="145"/>
      <c r="L6" s="145"/>
      <c r="M6" s="23"/>
      <c r="N6" s="41"/>
    </row>
    <row r="7" spans="2:14">
      <c r="B7" s="40"/>
      <c r="C7" s="77"/>
      <c r="D7" s="23"/>
      <c r="E7" s="23"/>
      <c r="F7" s="23"/>
      <c r="G7" s="23"/>
      <c r="H7" s="23"/>
      <c r="I7" s="23"/>
      <c r="J7" s="23"/>
      <c r="K7" s="145"/>
      <c r="L7" s="145"/>
      <c r="M7" s="23"/>
      <c r="N7" s="41"/>
    </row>
    <row r="8" spans="2:14">
      <c r="B8" s="1"/>
      <c r="C8" s="2"/>
      <c r="D8" s="3"/>
      <c r="E8" s="146" t="s">
        <v>1</v>
      </c>
      <c r="F8" s="147" t="s">
        <v>159</v>
      </c>
      <c r="G8" s="147"/>
      <c r="H8" s="148"/>
      <c r="I8" s="3"/>
      <c r="J8" s="3"/>
      <c r="K8" s="3"/>
      <c r="L8" s="3"/>
      <c r="M8" s="25">
        <f>M10+M30+M24</f>
        <v>11153.1646</v>
      </c>
      <c r="N8" s="41"/>
    </row>
    <row r="9" spans="2:14">
      <c r="B9" s="1"/>
      <c r="C9" s="2"/>
      <c r="D9" s="3"/>
      <c r="E9" s="146"/>
      <c r="F9" s="147"/>
      <c r="G9" s="147"/>
      <c r="H9" s="148"/>
      <c r="I9" s="3"/>
      <c r="J9" s="3"/>
      <c r="K9" s="3"/>
      <c r="L9" s="3"/>
      <c r="M9" s="3"/>
      <c r="N9" s="41"/>
    </row>
    <row r="10" spans="2:14">
      <c r="B10" s="1"/>
      <c r="C10" s="2"/>
      <c r="D10" s="3"/>
      <c r="E10" s="4"/>
      <c r="F10" s="4" t="s">
        <v>5</v>
      </c>
      <c r="G10" s="5"/>
      <c r="H10" s="3"/>
      <c r="I10" s="3"/>
      <c r="J10" s="3"/>
      <c r="K10" s="3"/>
      <c r="L10" s="3"/>
      <c r="M10" s="25">
        <f>M16</f>
        <v>11153.1646</v>
      </c>
      <c r="N10" s="41"/>
    </row>
    <row r="11" spans="2:14">
      <c r="B11" s="1"/>
      <c r="C11" s="2">
        <v>1</v>
      </c>
      <c r="D11" s="3"/>
      <c r="E11" s="3"/>
      <c r="F11" s="2" t="s">
        <v>6</v>
      </c>
      <c r="G11" s="149"/>
      <c r="H11" s="149"/>
      <c r="I11" s="149"/>
      <c r="J11" s="149"/>
      <c r="K11" s="149"/>
      <c r="L11" s="149"/>
      <c r="M11" s="3"/>
      <c r="N11" s="41"/>
    </row>
    <row r="12" spans="2:14">
      <c r="B12" s="1"/>
      <c r="C12" s="2"/>
      <c r="D12" s="3"/>
      <c r="E12" s="357" t="s">
        <v>0</v>
      </c>
      <c r="F12" s="357" t="s">
        <v>160</v>
      </c>
      <c r="G12" s="357"/>
      <c r="H12" s="357" t="s">
        <v>161</v>
      </c>
      <c r="I12" s="357" t="s">
        <v>162</v>
      </c>
      <c r="J12" s="357"/>
      <c r="K12" s="150" t="s">
        <v>163</v>
      </c>
      <c r="L12" s="150" t="s">
        <v>164</v>
      </c>
      <c r="M12" s="150" t="s">
        <v>163</v>
      </c>
      <c r="N12" s="41"/>
    </row>
    <row r="13" spans="2:14">
      <c r="B13" s="1"/>
      <c r="C13" s="2"/>
      <c r="D13" s="3"/>
      <c r="E13" s="357"/>
      <c r="F13" s="357"/>
      <c r="G13" s="357"/>
      <c r="H13" s="357"/>
      <c r="I13" s="357"/>
      <c r="J13" s="357"/>
      <c r="K13" s="151" t="s">
        <v>165</v>
      </c>
      <c r="L13" s="151" t="s">
        <v>166</v>
      </c>
      <c r="M13" s="151" t="s">
        <v>158</v>
      </c>
      <c r="N13" s="41"/>
    </row>
    <row r="14" spans="2:14">
      <c r="B14" s="1"/>
      <c r="C14" s="2"/>
      <c r="D14" s="3"/>
      <c r="E14" s="144">
        <v>3</v>
      </c>
      <c r="F14" s="6" t="s">
        <v>295</v>
      </c>
      <c r="G14" s="153"/>
      <c r="H14" s="7" t="s">
        <v>167</v>
      </c>
      <c r="I14" s="351" t="s">
        <v>434</v>
      </c>
      <c r="J14" s="352"/>
      <c r="K14" s="144"/>
      <c r="L14" s="151"/>
      <c r="M14" s="172">
        <v>3855.34</v>
      </c>
      <c r="N14" s="41"/>
    </row>
    <row r="15" spans="2:14">
      <c r="B15" s="1"/>
      <c r="C15" s="2"/>
      <c r="D15" s="3"/>
      <c r="E15" s="144">
        <v>4</v>
      </c>
      <c r="F15" s="6" t="s">
        <v>295</v>
      </c>
      <c r="G15" s="153"/>
      <c r="H15" s="7" t="s">
        <v>168</v>
      </c>
      <c r="I15" s="351" t="s">
        <v>435</v>
      </c>
      <c r="J15" s="353"/>
      <c r="K15" s="144">
        <v>59.13</v>
      </c>
      <c r="L15" s="151">
        <v>123.42</v>
      </c>
      <c r="M15" s="172">
        <f>K15*L15</f>
        <v>7297.8246000000008</v>
      </c>
      <c r="N15" s="41"/>
    </row>
    <row r="16" spans="2:14">
      <c r="B16" s="1"/>
      <c r="C16" s="2"/>
      <c r="D16" s="3"/>
      <c r="E16" s="152"/>
      <c r="F16" s="364" t="s">
        <v>19</v>
      </c>
      <c r="G16" s="365"/>
      <c r="H16" s="365"/>
      <c r="I16" s="365"/>
      <c r="J16" s="365"/>
      <c r="K16" s="365"/>
      <c r="L16" s="366"/>
      <c r="M16" s="113">
        <f>SUM(M14:M15)</f>
        <v>11153.1646</v>
      </c>
      <c r="N16" s="41"/>
    </row>
    <row r="17" spans="2:16">
      <c r="B17" s="1"/>
      <c r="C17" s="2">
        <v>2</v>
      </c>
      <c r="D17" s="3"/>
      <c r="E17" s="3"/>
      <c r="F17" s="2" t="s">
        <v>7</v>
      </c>
      <c r="G17" s="3"/>
      <c r="H17" s="3"/>
      <c r="I17" s="3"/>
      <c r="J17" s="3"/>
      <c r="K17" s="3"/>
      <c r="L17" s="3"/>
      <c r="M17" s="155"/>
      <c r="N17" s="41"/>
      <c r="P17" s="46"/>
    </row>
    <row r="18" spans="2:16">
      <c r="B18" s="1"/>
      <c r="C18" s="2"/>
      <c r="D18" s="3"/>
      <c r="E18" s="357" t="s">
        <v>0</v>
      </c>
      <c r="F18" s="375" t="s">
        <v>169</v>
      </c>
      <c r="G18" s="376"/>
      <c r="H18" s="376"/>
      <c r="I18" s="376"/>
      <c r="J18" s="377"/>
      <c r="K18" s="150" t="s">
        <v>163</v>
      </c>
      <c r="L18" s="150" t="s">
        <v>164</v>
      </c>
      <c r="M18" s="150" t="s">
        <v>163</v>
      </c>
      <c r="N18" s="41"/>
    </row>
    <row r="19" spans="2:16">
      <c r="B19" s="1"/>
      <c r="C19" s="2"/>
      <c r="D19" s="3"/>
      <c r="E19" s="357"/>
      <c r="F19" s="378"/>
      <c r="G19" s="379"/>
      <c r="H19" s="379"/>
      <c r="I19" s="379"/>
      <c r="J19" s="380"/>
      <c r="K19" s="151" t="s">
        <v>165</v>
      </c>
      <c r="L19" s="151" t="s">
        <v>166</v>
      </c>
      <c r="M19" s="151" t="s">
        <v>158</v>
      </c>
      <c r="N19" s="41"/>
    </row>
    <row r="20" spans="2:16">
      <c r="B20" s="1"/>
      <c r="C20" s="2"/>
      <c r="D20" s="3"/>
      <c r="E20" s="144">
        <v>1</v>
      </c>
      <c r="F20" s="361" t="s">
        <v>170</v>
      </c>
      <c r="G20" s="362"/>
      <c r="H20" s="362"/>
      <c r="I20" s="362"/>
      <c r="J20" s="363"/>
      <c r="K20" s="7"/>
      <c r="L20" s="7"/>
      <c r="M20" s="107"/>
      <c r="N20" s="41"/>
    </row>
    <row r="21" spans="2:16">
      <c r="B21" s="1"/>
      <c r="C21" s="2"/>
      <c r="D21" s="3"/>
      <c r="E21" s="144">
        <v>2</v>
      </c>
      <c r="F21" s="361" t="s">
        <v>171</v>
      </c>
      <c r="G21" s="362"/>
      <c r="H21" s="362"/>
      <c r="I21" s="362"/>
      <c r="J21" s="363"/>
      <c r="K21" s="31"/>
      <c r="L21" s="31"/>
      <c r="M21" s="144"/>
      <c r="N21" s="41"/>
    </row>
    <row r="22" spans="2:16">
      <c r="B22" s="156"/>
      <c r="C22" s="157"/>
      <c r="D22" s="5"/>
      <c r="E22" s="144">
        <v>3</v>
      </c>
      <c r="F22" s="361" t="s">
        <v>172</v>
      </c>
      <c r="G22" s="362"/>
      <c r="H22" s="362"/>
      <c r="I22" s="362"/>
      <c r="J22" s="363"/>
      <c r="K22" s="31"/>
      <c r="L22" s="31"/>
      <c r="M22" s="144"/>
      <c r="N22" s="41"/>
    </row>
    <row r="23" spans="2:16">
      <c r="B23" s="1"/>
      <c r="C23" s="2"/>
      <c r="D23" s="3"/>
      <c r="E23" s="31"/>
      <c r="F23" s="361"/>
      <c r="G23" s="362"/>
      <c r="H23" s="362"/>
      <c r="I23" s="362"/>
      <c r="J23" s="363"/>
      <c r="K23" s="31"/>
      <c r="L23" s="31"/>
      <c r="M23" s="144"/>
      <c r="N23" s="41"/>
    </row>
    <row r="24" spans="2:16">
      <c r="B24" s="1"/>
      <c r="C24" s="2"/>
      <c r="D24" s="3"/>
      <c r="E24" s="154"/>
      <c r="F24" s="364" t="s">
        <v>19</v>
      </c>
      <c r="G24" s="365"/>
      <c r="H24" s="365"/>
      <c r="I24" s="365"/>
      <c r="J24" s="365"/>
      <c r="K24" s="365"/>
      <c r="L24" s="366"/>
      <c r="M24" s="113">
        <f>SUM(M20:M23)</f>
        <v>0</v>
      </c>
      <c r="N24" s="41"/>
    </row>
    <row r="25" spans="2:16">
      <c r="B25" s="1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41"/>
    </row>
    <row r="26" spans="2:16">
      <c r="B26" s="40"/>
      <c r="C26" s="77"/>
      <c r="D26" s="23"/>
      <c r="E26" s="8"/>
      <c r="F26" s="9"/>
      <c r="G26" s="9"/>
      <c r="H26" s="10"/>
      <c r="I26" s="23"/>
      <c r="J26" s="23"/>
      <c r="K26" s="23"/>
      <c r="L26" s="23"/>
      <c r="M26" s="23"/>
      <c r="N26" s="41"/>
    </row>
    <row r="27" spans="2:16">
      <c r="B27" s="40"/>
      <c r="C27" s="77">
        <v>3</v>
      </c>
      <c r="D27" s="23"/>
      <c r="E27" s="8"/>
      <c r="F27" s="9" t="s">
        <v>204</v>
      </c>
      <c r="G27" s="9"/>
      <c r="H27" s="10"/>
      <c r="I27" s="23"/>
      <c r="J27" s="23"/>
      <c r="K27" s="23"/>
      <c r="L27" s="23"/>
      <c r="M27" s="23"/>
      <c r="N27" s="41"/>
    </row>
    <row r="28" spans="2:16">
      <c r="B28" s="40"/>
      <c r="C28" s="77"/>
      <c r="D28" s="23"/>
      <c r="E28" s="8"/>
      <c r="F28" s="9"/>
      <c r="G28" s="9"/>
      <c r="H28" s="10"/>
      <c r="I28" s="23"/>
      <c r="J28" s="23"/>
      <c r="K28" s="23"/>
      <c r="L28" s="23"/>
      <c r="M28" s="23"/>
      <c r="N28" s="41"/>
    </row>
    <row r="29" spans="2:16">
      <c r="B29" s="40"/>
      <c r="C29" s="77"/>
      <c r="D29" s="23"/>
      <c r="E29" s="130">
        <v>1</v>
      </c>
      <c r="F29" s="11" t="s">
        <v>23</v>
      </c>
      <c r="G29" s="9"/>
      <c r="H29" s="10"/>
      <c r="I29" s="23"/>
      <c r="J29" s="23"/>
      <c r="L29" s="2" t="s">
        <v>203</v>
      </c>
      <c r="M29" s="23"/>
      <c r="N29" s="41"/>
    </row>
    <row r="30" spans="2:16">
      <c r="B30" s="40"/>
      <c r="C30" s="77"/>
      <c r="D30" s="23"/>
      <c r="E30" s="130">
        <v>2</v>
      </c>
      <c r="F30" s="11" t="s">
        <v>24</v>
      </c>
      <c r="G30" s="9"/>
      <c r="H30" s="10"/>
      <c r="I30" s="23"/>
      <c r="J30" s="23"/>
      <c r="L30" s="2" t="s">
        <v>203</v>
      </c>
      <c r="M30" s="23"/>
      <c r="N30" s="41"/>
    </row>
    <row r="31" spans="2:16">
      <c r="B31" s="40"/>
      <c r="C31" s="77"/>
      <c r="D31" s="23"/>
      <c r="E31" s="130">
        <v>3</v>
      </c>
      <c r="F31" s="11" t="s">
        <v>22</v>
      </c>
      <c r="G31" s="9"/>
      <c r="H31" s="10"/>
      <c r="I31" s="23"/>
      <c r="J31" s="23"/>
      <c r="L31" s="2" t="s">
        <v>203</v>
      </c>
      <c r="M31" s="23"/>
      <c r="N31" s="41"/>
    </row>
    <row r="32" spans="2:16">
      <c r="B32" s="40"/>
      <c r="C32" s="77"/>
      <c r="D32" s="23"/>
      <c r="E32" s="8"/>
      <c r="F32" s="9"/>
      <c r="G32" s="9"/>
      <c r="H32" s="10"/>
      <c r="I32" s="23"/>
      <c r="J32" s="23"/>
      <c r="L32" s="23"/>
      <c r="M32" s="23"/>
      <c r="N32" s="41"/>
    </row>
    <row r="33" spans="2:14">
      <c r="B33" s="40"/>
      <c r="C33" s="77"/>
      <c r="D33" s="23"/>
      <c r="E33" s="8"/>
      <c r="F33" s="9"/>
      <c r="G33" s="9"/>
      <c r="H33" s="10"/>
      <c r="I33" s="23"/>
      <c r="J33" s="23"/>
      <c r="L33" s="23"/>
      <c r="M33" s="23"/>
      <c r="N33" s="41"/>
    </row>
    <row r="34" spans="2:14">
      <c r="B34" s="40"/>
      <c r="C34" s="77">
        <v>4</v>
      </c>
      <c r="D34" s="23"/>
      <c r="E34" s="8"/>
      <c r="F34" s="9" t="s">
        <v>174</v>
      </c>
      <c r="G34" s="9"/>
      <c r="H34" s="10"/>
      <c r="I34" s="23"/>
      <c r="J34" s="23"/>
      <c r="L34" s="23"/>
      <c r="M34" s="23"/>
      <c r="N34" s="41"/>
    </row>
    <row r="35" spans="2:14">
      <c r="B35" s="40"/>
      <c r="C35" s="77"/>
      <c r="D35" s="23"/>
      <c r="E35" s="8"/>
      <c r="F35" s="9"/>
      <c r="G35" s="9"/>
      <c r="H35" s="10"/>
      <c r="I35" s="23"/>
      <c r="J35" s="23"/>
      <c r="L35" s="23"/>
      <c r="M35" s="23"/>
      <c r="N35" s="41"/>
    </row>
    <row r="36" spans="2:14">
      <c r="B36" s="40"/>
      <c r="C36" s="77"/>
      <c r="D36" s="23">
        <v>1</v>
      </c>
      <c r="E36" s="12" t="s">
        <v>175</v>
      </c>
      <c r="F36" s="11" t="s">
        <v>176</v>
      </c>
      <c r="G36" s="13"/>
      <c r="H36" s="14"/>
      <c r="I36" s="15"/>
      <c r="J36" s="15"/>
      <c r="L36" s="23"/>
      <c r="M36" s="16">
        <v>5927513</v>
      </c>
      <c r="N36" s="41"/>
    </row>
    <row r="37" spans="2:14">
      <c r="B37" s="40"/>
      <c r="C37" s="77"/>
      <c r="D37" s="23"/>
      <c r="E37" s="8"/>
      <c r="F37" s="9"/>
      <c r="G37" s="9"/>
      <c r="H37" s="10"/>
      <c r="I37" s="23"/>
      <c r="J37" s="23"/>
      <c r="L37" s="23"/>
      <c r="M37" s="23"/>
      <c r="N37" s="41"/>
    </row>
    <row r="38" spans="2:14">
      <c r="B38" s="40"/>
      <c r="C38" s="77"/>
      <c r="D38" s="23"/>
      <c r="E38" s="8"/>
      <c r="F38" s="356" t="s">
        <v>177</v>
      </c>
      <c r="G38" s="356"/>
      <c r="H38" s="3"/>
      <c r="I38" s="2" t="s">
        <v>0</v>
      </c>
      <c r="J38" s="3"/>
      <c r="L38" s="2" t="s">
        <v>178</v>
      </c>
      <c r="M38" s="17"/>
      <c r="N38" s="41"/>
    </row>
    <row r="39" spans="2:14">
      <c r="B39" s="40"/>
      <c r="C39" s="77"/>
      <c r="D39" s="23"/>
      <c r="E39" s="8"/>
      <c r="F39" s="356" t="s">
        <v>179</v>
      </c>
      <c r="G39" s="356"/>
      <c r="H39" s="3"/>
      <c r="I39" s="2" t="s">
        <v>0</v>
      </c>
      <c r="J39" s="158"/>
      <c r="L39" s="2" t="s">
        <v>178</v>
      </c>
      <c r="M39" s="18"/>
      <c r="N39" s="41"/>
    </row>
    <row r="40" spans="2:14">
      <c r="B40" s="40"/>
      <c r="C40" s="77"/>
      <c r="D40" s="23"/>
      <c r="E40" s="8"/>
      <c r="F40" s="3" t="s">
        <v>180</v>
      </c>
      <c r="G40" s="3"/>
      <c r="H40" s="3"/>
      <c r="I40" s="2" t="s">
        <v>0</v>
      </c>
      <c r="J40" s="158"/>
      <c r="L40" s="2" t="s">
        <v>178</v>
      </c>
      <c r="M40" s="27"/>
      <c r="N40" s="41"/>
    </row>
    <row r="41" spans="2:14">
      <c r="B41" s="40"/>
      <c r="C41" s="77"/>
      <c r="D41" s="23"/>
      <c r="E41" s="8"/>
      <c r="F41" s="3" t="s">
        <v>181</v>
      </c>
      <c r="G41" s="3"/>
      <c r="H41" s="3"/>
      <c r="I41" s="2" t="s">
        <v>0</v>
      </c>
      <c r="J41" s="158"/>
      <c r="L41" s="2" t="s">
        <v>178</v>
      </c>
      <c r="M41" s="18"/>
      <c r="N41" s="41"/>
    </row>
    <row r="42" spans="2:14">
      <c r="B42" s="40"/>
      <c r="C42" s="77"/>
      <c r="D42" s="23"/>
      <c r="E42" s="8"/>
      <c r="F42" s="3" t="s">
        <v>182</v>
      </c>
      <c r="G42" s="3"/>
      <c r="H42" s="3"/>
      <c r="I42" s="2" t="s">
        <v>0</v>
      </c>
      <c r="J42" s="158"/>
      <c r="L42" s="2" t="s">
        <v>178</v>
      </c>
      <c r="M42" s="18"/>
      <c r="N42" s="41"/>
    </row>
    <row r="43" spans="2:14">
      <c r="B43" s="40"/>
      <c r="C43" s="77"/>
      <c r="D43" s="23"/>
      <c r="E43" s="23"/>
      <c r="F43" s="3" t="s">
        <v>183</v>
      </c>
      <c r="G43" s="3"/>
      <c r="H43" s="3"/>
      <c r="I43" s="2" t="s">
        <v>0</v>
      </c>
      <c r="J43" s="158"/>
      <c r="L43" s="2" t="s">
        <v>178</v>
      </c>
      <c r="M43" s="18"/>
      <c r="N43" s="41"/>
    </row>
    <row r="44" spans="2:14">
      <c r="B44" s="40"/>
      <c r="C44" s="77"/>
      <c r="D44" s="23"/>
      <c r="E44" s="19"/>
      <c r="F44" s="356" t="s">
        <v>184</v>
      </c>
      <c r="G44" s="356"/>
      <c r="H44" s="3"/>
      <c r="I44" s="2" t="s">
        <v>0</v>
      </c>
      <c r="J44" s="158"/>
      <c r="L44" s="2" t="s">
        <v>178</v>
      </c>
      <c r="M44" s="18"/>
      <c r="N44" s="41"/>
    </row>
    <row r="45" spans="2:14">
      <c r="B45" s="40"/>
      <c r="C45" s="77"/>
      <c r="D45" s="23"/>
      <c r="E45" s="23"/>
      <c r="F45" s="3" t="s">
        <v>185</v>
      </c>
      <c r="G45" s="3"/>
      <c r="H45" s="3"/>
      <c r="I45" s="2" t="s">
        <v>0</v>
      </c>
      <c r="J45" s="158"/>
      <c r="L45" s="2" t="s">
        <v>178</v>
      </c>
      <c r="M45" s="18"/>
      <c r="N45" s="41"/>
    </row>
    <row r="46" spans="2:14">
      <c r="B46" s="40"/>
      <c r="C46" s="77"/>
      <c r="D46" s="23"/>
      <c r="E46" s="23"/>
      <c r="F46" s="3" t="s">
        <v>186</v>
      </c>
      <c r="G46" s="3"/>
      <c r="H46" s="3"/>
      <c r="I46" s="2" t="s">
        <v>0</v>
      </c>
      <c r="J46" s="158"/>
      <c r="L46" s="2" t="s">
        <v>178</v>
      </c>
      <c r="M46" s="18"/>
      <c r="N46" s="41"/>
    </row>
    <row r="47" spans="2:14">
      <c r="B47" s="40"/>
      <c r="C47" s="77"/>
      <c r="D47" s="23"/>
      <c r="E47" s="23"/>
      <c r="F47" s="3"/>
      <c r="G47" s="3"/>
      <c r="H47" s="3"/>
      <c r="I47" s="2"/>
      <c r="J47" s="3"/>
      <c r="L47" s="2"/>
      <c r="M47" s="17"/>
      <c r="N47" s="41"/>
    </row>
    <row r="48" spans="2:14">
      <c r="B48" s="40"/>
      <c r="C48" s="77">
        <v>5</v>
      </c>
      <c r="D48" s="23">
        <v>2</v>
      </c>
      <c r="E48" s="8" t="s">
        <v>86</v>
      </c>
      <c r="F48" s="20" t="s">
        <v>187</v>
      </c>
      <c r="G48" s="20"/>
      <c r="H48" s="20"/>
      <c r="I48" s="21"/>
      <c r="J48" s="20"/>
      <c r="L48" s="2" t="s">
        <v>203</v>
      </c>
      <c r="M48" s="17"/>
      <c r="N48" s="41"/>
    </row>
    <row r="49" spans="2:16">
      <c r="B49" s="40"/>
      <c r="C49" s="77"/>
      <c r="D49" s="23"/>
      <c r="E49" s="23"/>
      <c r="F49" s="20"/>
      <c r="G49" s="20"/>
      <c r="H49" s="20"/>
      <c r="I49" s="21"/>
      <c r="J49" s="20"/>
      <c r="L49" s="2"/>
      <c r="M49" s="17"/>
      <c r="N49" s="41"/>
    </row>
    <row r="50" spans="2:16">
      <c r="B50" s="40"/>
      <c r="C50" s="77">
        <v>6</v>
      </c>
      <c r="D50" s="23">
        <v>3</v>
      </c>
      <c r="E50" s="8" t="s">
        <v>86</v>
      </c>
      <c r="F50" s="20" t="s">
        <v>188</v>
      </c>
      <c r="G50" s="20"/>
      <c r="H50" s="20"/>
      <c r="I50" s="21"/>
      <c r="J50" s="20"/>
      <c r="L50" s="2"/>
      <c r="M50" s="22"/>
      <c r="N50" s="41"/>
    </row>
    <row r="51" spans="2:16">
      <c r="B51" s="40"/>
      <c r="C51" s="77"/>
      <c r="D51" s="23"/>
      <c r="E51" s="23"/>
      <c r="F51" s="20"/>
      <c r="G51" s="20"/>
      <c r="H51" s="20"/>
      <c r="I51" s="21"/>
      <c r="J51" s="20"/>
      <c r="L51" s="2"/>
      <c r="M51" s="17"/>
      <c r="N51" s="41"/>
    </row>
    <row r="52" spans="2:16">
      <c r="B52" s="40"/>
      <c r="C52" s="77">
        <v>7</v>
      </c>
      <c r="D52" s="23">
        <v>4</v>
      </c>
      <c r="E52" s="8" t="s">
        <v>86</v>
      </c>
      <c r="F52" s="20" t="s">
        <v>189</v>
      </c>
      <c r="G52" s="20"/>
      <c r="H52" s="20"/>
      <c r="I52" s="21"/>
      <c r="J52" s="20"/>
      <c r="L52" s="2"/>
      <c r="M52" s="22">
        <v>495674</v>
      </c>
      <c r="N52" s="41"/>
    </row>
    <row r="53" spans="2:16">
      <c r="B53" s="40"/>
      <c r="C53" s="77"/>
      <c r="D53" s="23"/>
      <c r="E53" s="23"/>
      <c r="F53" s="3"/>
      <c r="G53" s="3"/>
      <c r="H53" s="3"/>
      <c r="I53" s="2"/>
      <c r="J53" s="3"/>
      <c r="L53" s="2"/>
      <c r="M53" s="17"/>
      <c r="N53" s="41"/>
    </row>
    <row r="54" spans="2:16">
      <c r="B54" s="40"/>
      <c r="C54" s="77"/>
      <c r="D54" s="23"/>
      <c r="E54" s="23" t="s">
        <v>175</v>
      </c>
      <c r="F54" s="24" t="s">
        <v>195</v>
      </c>
      <c r="N54" s="41"/>
    </row>
    <row r="55" spans="2:16">
      <c r="B55" s="40"/>
      <c r="C55" s="77"/>
      <c r="D55" s="23"/>
      <c r="E55" s="23"/>
      <c r="F55" s="3"/>
      <c r="G55" s="3" t="s">
        <v>190</v>
      </c>
      <c r="H55" s="3"/>
      <c r="I55" s="3"/>
      <c r="J55" s="3"/>
      <c r="L55" s="2" t="s">
        <v>178</v>
      </c>
      <c r="M55" s="290">
        <v>0</v>
      </c>
      <c r="N55" s="41"/>
      <c r="P55" s="46"/>
    </row>
    <row r="56" spans="2:16">
      <c r="B56" s="40"/>
      <c r="C56" s="77"/>
      <c r="D56" s="23"/>
      <c r="E56" s="23"/>
      <c r="F56" s="3"/>
      <c r="G56" s="3" t="s">
        <v>191</v>
      </c>
      <c r="H56" s="3"/>
      <c r="I56" s="3"/>
      <c r="J56" s="3"/>
      <c r="L56" s="2" t="s">
        <v>178</v>
      </c>
      <c r="M56" s="18">
        <v>0</v>
      </c>
      <c r="N56" s="41"/>
    </row>
    <row r="57" spans="2:16">
      <c r="B57" s="40"/>
      <c r="C57" s="77"/>
      <c r="D57" s="23"/>
      <c r="E57" s="23"/>
      <c r="F57" s="3"/>
      <c r="G57" s="3" t="s">
        <v>192</v>
      </c>
      <c r="H57" s="3"/>
      <c r="I57" s="3"/>
      <c r="J57" s="3"/>
      <c r="L57" s="2" t="s">
        <v>178</v>
      </c>
      <c r="M57" s="18">
        <v>0</v>
      </c>
      <c r="N57" s="41"/>
    </row>
    <row r="58" spans="2:16">
      <c r="B58" s="40"/>
      <c r="C58" s="77"/>
      <c r="D58" s="23"/>
      <c r="E58" s="23"/>
      <c r="F58" s="3"/>
      <c r="G58" s="3" t="s">
        <v>193</v>
      </c>
      <c r="H58" s="3"/>
      <c r="I58" s="3"/>
      <c r="J58" s="3"/>
      <c r="L58" s="2" t="s">
        <v>178</v>
      </c>
      <c r="M58" s="18">
        <v>0</v>
      </c>
      <c r="N58" s="41"/>
    </row>
    <row r="59" spans="2:16">
      <c r="B59" s="40"/>
      <c r="C59" s="77"/>
      <c r="D59" s="23"/>
      <c r="E59" s="23"/>
      <c r="F59" s="3"/>
      <c r="G59" s="3" t="s">
        <v>194</v>
      </c>
      <c r="H59" s="3"/>
      <c r="I59" s="3"/>
      <c r="J59" s="3"/>
      <c r="L59" s="2" t="s">
        <v>178</v>
      </c>
      <c r="M59" s="18">
        <v>0</v>
      </c>
      <c r="N59" s="41"/>
    </row>
    <row r="60" spans="2:16">
      <c r="B60" s="40"/>
      <c r="C60" s="77"/>
      <c r="D60" s="23"/>
      <c r="E60" s="23"/>
      <c r="F60" s="3"/>
      <c r="G60" s="3"/>
      <c r="H60" s="3"/>
      <c r="I60" s="2"/>
      <c r="J60" s="3"/>
      <c r="L60" s="2"/>
      <c r="M60" s="17"/>
      <c r="N60" s="41"/>
    </row>
    <row r="61" spans="2:16">
      <c r="B61" s="40"/>
      <c r="C61" s="77"/>
      <c r="D61" s="23"/>
      <c r="E61" s="23" t="s">
        <v>196</v>
      </c>
      <c r="F61" s="20" t="s">
        <v>197</v>
      </c>
      <c r="G61" s="3"/>
      <c r="H61" s="3"/>
      <c r="I61" s="2"/>
      <c r="J61" s="3"/>
      <c r="L61" s="2"/>
      <c r="M61" s="17"/>
      <c r="N61" s="41"/>
    </row>
    <row r="62" spans="2:16">
      <c r="B62" s="40"/>
      <c r="C62" s="77"/>
      <c r="D62" s="23"/>
      <c r="E62" s="23"/>
      <c r="F62" s="3"/>
      <c r="G62" s="3" t="s">
        <v>198</v>
      </c>
      <c r="H62" s="3"/>
      <c r="I62" s="3"/>
      <c r="J62" s="3"/>
      <c r="L62" s="2" t="s">
        <v>178</v>
      </c>
      <c r="M62" s="17">
        <v>0</v>
      </c>
      <c r="N62" s="41"/>
    </row>
    <row r="63" spans="2:16">
      <c r="B63" s="40"/>
      <c r="C63" s="77"/>
      <c r="D63" s="23"/>
      <c r="E63" s="23"/>
      <c r="F63" s="3"/>
      <c r="G63" s="3" t="s">
        <v>199</v>
      </c>
      <c r="H63" s="3"/>
      <c r="I63" s="3"/>
      <c r="J63" s="3"/>
      <c r="L63" s="2" t="s">
        <v>178</v>
      </c>
      <c r="M63" s="27">
        <v>0</v>
      </c>
      <c r="N63" s="41"/>
    </row>
    <row r="64" spans="2:16">
      <c r="B64" s="40"/>
      <c r="C64" s="77"/>
      <c r="D64" s="23"/>
      <c r="E64" s="23"/>
      <c r="F64" s="3"/>
      <c r="G64" s="26" t="s">
        <v>200</v>
      </c>
      <c r="H64" s="3"/>
      <c r="I64" s="3"/>
      <c r="J64" s="3"/>
      <c r="L64" s="2" t="s">
        <v>178</v>
      </c>
      <c r="M64" s="18"/>
      <c r="N64" s="41"/>
      <c r="P64" s="46"/>
    </row>
    <row r="65" spans="2:16">
      <c r="B65" s="40"/>
      <c r="C65" s="77"/>
      <c r="D65" s="23"/>
      <c r="E65" s="23"/>
      <c r="F65" s="3"/>
      <c r="G65" s="3" t="s">
        <v>377</v>
      </c>
      <c r="H65" s="3"/>
      <c r="I65" s="3"/>
      <c r="J65" s="3"/>
      <c r="L65" s="2" t="s">
        <v>178</v>
      </c>
      <c r="M65" s="259">
        <v>418638</v>
      </c>
      <c r="N65" s="41"/>
    </row>
    <row r="66" spans="2:16">
      <c r="B66" s="40"/>
      <c r="C66" s="77"/>
      <c r="D66" s="23"/>
      <c r="E66" s="23"/>
      <c r="F66" s="3"/>
      <c r="G66" s="3"/>
      <c r="H66" s="3"/>
      <c r="I66" s="3"/>
      <c r="J66" s="3"/>
      <c r="L66" s="2"/>
      <c r="M66" s="25">
        <f>SUM(M62:M63)</f>
        <v>0</v>
      </c>
      <c r="N66" s="41"/>
      <c r="P66" s="46"/>
    </row>
    <row r="67" spans="2:16">
      <c r="B67" s="40"/>
      <c r="C67" s="77"/>
      <c r="D67" s="23"/>
      <c r="E67" s="23" t="s">
        <v>196</v>
      </c>
      <c r="F67" s="3" t="s">
        <v>299</v>
      </c>
      <c r="G67" s="3" t="s">
        <v>300</v>
      </c>
      <c r="H67" s="3"/>
      <c r="I67" s="3"/>
      <c r="J67" s="3"/>
      <c r="L67" s="2" t="s">
        <v>178</v>
      </c>
      <c r="M67" s="106">
        <v>27536</v>
      </c>
      <c r="N67" s="41"/>
    </row>
    <row r="68" spans="2:16">
      <c r="B68" s="40"/>
      <c r="C68" s="77"/>
      <c r="D68" s="23"/>
      <c r="E68" s="23"/>
      <c r="F68" s="3"/>
      <c r="G68" s="3"/>
      <c r="H68" s="3"/>
      <c r="I68" s="2"/>
      <c r="J68" s="3"/>
      <c r="L68" s="2"/>
      <c r="M68" s="17"/>
      <c r="N68" s="41"/>
    </row>
    <row r="69" spans="2:16">
      <c r="B69" s="40"/>
      <c r="C69" s="77">
        <v>8</v>
      </c>
      <c r="D69" s="23">
        <v>5</v>
      </c>
      <c r="E69" s="8" t="s">
        <v>86</v>
      </c>
      <c r="F69" s="20" t="s">
        <v>202</v>
      </c>
      <c r="G69" s="3"/>
      <c r="H69" s="3"/>
      <c r="I69" s="2"/>
      <c r="J69" s="3"/>
      <c r="L69" s="2"/>
      <c r="M69" s="17"/>
      <c r="N69" s="41"/>
    </row>
    <row r="70" spans="2:16">
      <c r="B70" s="40"/>
      <c r="C70" s="77"/>
      <c r="D70" s="23"/>
      <c r="E70" s="23"/>
      <c r="F70" s="3"/>
      <c r="G70" s="3"/>
      <c r="H70" s="3"/>
      <c r="I70" s="2"/>
      <c r="J70" s="3"/>
      <c r="L70" s="2"/>
      <c r="M70" s="17"/>
      <c r="N70" s="41"/>
    </row>
    <row r="71" spans="2:16">
      <c r="B71" s="40"/>
      <c r="C71" s="77"/>
      <c r="D71" s="23"/>
      <c r="E71" s="23"/>
      <c r="F71" s="3"/>
      <c r="G71" s="3"/>
      <c r="H71" s="3"/>
      <c r="I71" s="2"/>
      <c r="J71" s="3"/>
      <c r="L71" s="2"/>
      <c r="M71" s="17"/>
      <c r="N71" s="41"/>
    </row>
    <row r="72" spans="2:16">
      <c r="B72" s="40"/>
      <c r="C72" s="77">
        <v>9</v>
      </c>
      <c r="D72" s="23"/>
      <c r="E72" s="8" t="s">
        <v>86</v>
      </c>
      <c r="F72" s="159" t="s">
        <v>173</v>
      </c>
      <c r="G72" s="3"/>
      <c r="H72" s="3"/>
      <c r="I72" s="2"/>
      <c r="J72" s="3"/>
      <c r="L72" s="2"/>
      <c r="M72" s="17"/>
      <c r="N72" s="41"/>
    </row>
    <row r="73" spans="2:16">
      <c r="B73" s="40"/>
      <c r="C73" s="77"/>
      <c r="D73" s="23"/>
      <c r="E73" s="23"/>
      <c r="F73" s="3"/>
      <c r="G73" s="3"/>
      <c r="H73" s="3"/>
      <c r="I73" s="2"/>
      <c r="J73" s="3"/>
      <c r="L73" s="2"/>
      <c r="M73" s="17"/>
      <c r="N73" s="41"/>
    </row>
    <row r="74" spans="2:16">
      <c r="B74" s="40"/>
      <c r="C74" s="77">
        <v>10</v>
      </c>
      <c r="D74" s="23"/>
      <c r="E74" s="23"/>
      <c r="F74" s="11" t="s">
        <v>32</v>
      </c>
      <c r="G74" s="3"/>
      <c r="H74" s="3"/>
      <c r="I74" s="2"/>
      <c r="J74" s="3"/>
      <c r="L74" s="2"/>
      <c r="M74" s="28">
        <v>50799</v>
      </c>
      <c r="N74" s="41"/>
    </row>
    <row r="75" spans="2:16">
      <c r="B75" s="40"/>
      <c r="C75" s="77"/>
      <c r="D75" s="23"/>
      <c r="E75" s="23"/>
      <c r="F75" s="23"/>
      <c r="G75" s="3"/>
      <c r="H75" s="3"/>
      <c r="I75" s="2"/>
      <c r="J75" s="3"/>
      <c r="L75" s="2"/>
      <c r="M75" s="17"/>
      <c r="N75" s="41"/>
    </row>
    <row r="76" spans="2:16">
      <c r="B76" s="40"/>
      <c r="C76" s="77">
        <v>11</v>
      </c>
      <c r="D76" s="23"/>
      <c r="E76" s="23"/>
      <c r="F76" s="11" t="s">
        <v>33</v>
      </c>
      <c r="G76" s="3"/>
      <c r="H76" s="3"/>
      <c r="I76" s="2"/>
      <c r="J76" s="3"/>
      <c r="L76" s="2"/>
      <c r="M76" s="17"/>
      <c r="N76" s="41"/>
    </row>
    <row r="77" spans="2:16">
      <c r="B77" s="40"/>
      <c r="C77" s="77"/>
      <c r="D77" s="23"/>
      <c r="E77" s="23"/>
      <c r="F77" s="3"/>
      <c r="G77" s="3"/>
      <c r="H77" s="3"/>
      <c r="I77" s="2"/>
      <c r="J77" s="3"/>
      <c r="L77" s="2"/>
      <c r="M77" s="17"/>
      <c r="N77" s="41"/>
    </row>
    <row r="78" spans="2:16">
      <c r="B78" s="40"/>
      <c r="C78" s="77">
        <v>12</v>
      </c>
      <c r="D78" s="23"/>
      <c r="E78" s="23"/>
      <c r="F78" s="11" t="s">
        <v>34</v>
      </c>
      <c r="G78" s="3"/>
      <c r="H78" s="3"/>
      <c r="I78" s="2"/>
      <c r="J78" s="3"/>
      <c r="L78" s="2" t="s">
        <v>203</v>
      </c>
      <c r="M78" s="17"/>
      <c r="N78" s="41"/>
    </row>
    <row r="79" spans="2:16">
      <c r="B79" s="40"/>
      <c r="C79" s="77"/>
      <c r="D79" s="23"/>
      <c r="E79" s="23"/>
      <c r="F79" s="3"/>
      <c r="G79" s="3"/>
      <c r="H79" s="3"/>
      <c r="I79" s="2"/>
      <c r="J79" s="3"/>
      <c r="L79" s="2"/>
      <c r="M79" s="17"/>
      <c r="N79" s="41"/>
    </row>
    <row r="80" spans="2:16">
      <c r="B80" s="40"/>
      <c r="C80" s="77">
        <v>13</v>
      </c>
      <c r="D80" s="23"/>
      <c r="E80" s="23"/>
      <c r="F80" s="11" t="s">
        <v>35</v>
      </c>
      <c r="G80" s="3"/>
      <c r="H80" s="3"/>
      <c r="I80" s="2"/>
      <c r="J80" s="3"/>
      <c r="L80" s="2" t="s">
        <v>203</v>
      </c>
      <c r="M80" s="17"/>
      <c r="N80" s="41"/>
    </row>
    <row r="81" spans="2:14">
      <c r="B81" s="40"/>
      <c r="C81" s="77"/>
      <c r="D81" s="23"/>
      <c r="E81" s="23"/>
      <c r="F81" s="23"/>
      <c r="G81" s="3"/>
      <c r="H81" s="3"/>
      <c r="I81" s="2"/>
      <c r="J81" s="3"/>
      <c r="L81" s="2"/>
      <c r="M81" s="17"/>
      <c r="N81" s="41"/>
    </row>
    <row r="82" spans="2:14">
      <c r="B82" s="40"/>
      <c r="C82" s="77">
        <v>14</v>
      </c>
      <c r="D82" s="23"/>
      <c r="E82" s="23"/>
      <c r="F82" s="11" t="s">
        <v>36</v>
      </c>
      <c r="G82" s="3"/>
      <c r="H82" s="3"/>
      <c r="I82" s="2"/>
      <c r="J82" s="3"/>
      <c r="L82" s="2" t="s">
        <v>203</v>
      </c>
      <c r="M82" s="17"/>
      <c r="N82" s="41"/>
    </row>
    <row r="83" spans="2:14">
      <c r="B83" s="40"/>
      <c r="C83" s="77"/>
      <c r="D83" s="23"/>
      <c r="E83" s="23"/>
      <c r="F83" s="23"/>
      <c r="G83" s="3"/>
      <c r="H83" s="3"/>
      <c r="I83" s="2"/>
      <c r="J83" s="3"/>
      <c r="L83" s="2"/>
      <c r="M83" s="17"/>
      <c r="N83" s="41"/>
    </row>
    <row r="84" spans="2:14">
      <c r="B84" s="40"/>
      <c r="C84" s="77">
        <v>15</v>
      </c>
      <c r="D84" s="23"/>
      <c r="E84" s="23"/>
      <c r="F84" s="11" t="s">
        <v>37</v>
      </c>
      <c r="G84" s="3"/>
      <c r="H84" s="3"/>
      <c r="I84" s="2"/>
      <c r="J84" s="3"/>
      <c r="L84" s="2" t="s">
        <v>203</v>
      </c>
      <c r="M84" s="17"/>
      <c r="N84" s="41"/>
    </row>
    <row r="85" spans="2:14">
      <c r="B85" s="40"/>
      <c r="C85" s="77"/>
      <c r="D85" s="23"/>
      <c r="E85" s="23"/>
      <c r="F85" s="3"/>
      <c r="G85" s="3"/>
      <c r="H85" s="3"/>
      <c r="I85" s="2"/>
      <c r="J85" s="3"/>
      <c r="L85" s="2"/>
      <c r="M85" s="17"/>
      <c r="N85" s="41"/>
    </row>
    <row r="86" spans="2:14">
      <c r="B86" s="40"/>
      <c r="C86" s="77">
        <v>16</v>
      </c>
      <c r="D86" s="23"/>
      <c r="E86" s="23"/>
      <c r="F86" s="11" t="s">
        <v>38</v>
      </c>
      <c r="G86" s="3"/>
      <c r="H86" s="3"/>
      <c r="I86" s="2"/>
      <c r="J86" s="3"/>
      <c r="L86" s="2" t="s">
        <v>203</v>
      </c>
      <c r="M86" s="17"/>
      <c r="N86" s="41"/>
    </row>
    <row r="87" spans="2:14">
      <c r="B87" s="40"/>
      <c r="C87" s="77"/>
      <c r="D87" s="23"/>
      <c r="E87" s="23"/>
      <c r="F87" s="3"/>
      <c r="G87" s="3"/>
      <c r="H87" s="3"/>
      <c r="I87" s="2"/>
      <c r="J87" s="3"/>
      <c r="K87" s="2"/>
      <c r="L87" s="17"/>
      <c r="M87" s="23"/>
      <c r="N87" s="41"/>
    </row>
    <row r="88" spans="2:14">
      <c r="B88" s="40"/>
      <c r="C88" s="77"/>
      <c r="D88" s="23"/>
      <c r="E88" s="23"/>
      <c r="F88" s="3"/>
      <c r="G88" s="3"/>
      <c r="H88" s="3"/>
      <c r="I88" s="2"/>
      <c r="J88" s="3"/>
      <c r="K88" s="2"/>
      <c r="L88" s="17"/>
      <c r="M88" s="23"/>
      <c r="N88" s="41"/>
    </row>
    <row r="89" spans="2:14">
      <c r="B89" s="40"/>
      <c r="C89" s="77">
        <v>17</v>
      </c>
      <c r="D89" s="23"/>
      <c r="E89" s="8" t="s">
        <v>86</v>
      </c>
      <c r="F89" s="160" t="s">
        <v>39</v>
      </c>
      <c r="G89" s="3"/>
      <c r="H89" s="3"/>
      <c r="I89" s="2"/>
      <c r="J89" s="3"/>
      <c r="K89" s="2"/>
      <c r="L89" s="17"/>
      <c r="M89" s="161">
        <v>405810</v>
      </c>
      <c r="N89" s="41"/>
    </row>
    <row r="90" spans="2:14">
      <c r="B90" s="40"/>
      <c r="C90" s="77"/>
      <c r="D90" s="23"/>
      <c r="E90" s="23"/>
      <c r="F90" s="3"/>
      <c r="G90" s="3"/>
      <c r="H90" s="3"/>
      <c r="I90" s="2"/>
      <c r="J90" s="3"/>
      <c r="K90" s="2"/>
      <c r="L90" s="17"/>
      <c r="M90" s="23"/>
      <c r="N90" s="41"/>
    </row>
    <row r="91" spans="2:14">
      <c r="B91" s="40"/>
      <c r="C91" s="77">
        <v>18</v>
      </c>
      <c r="D91" s="23"/>
      <c r="E91" s="8" t="s">
        <v>86</v>
      </c>
      <c r="F91" s="160" t="s">
        <v>40</v>
      </c>
      <c r="G91" s="3"/>
      <c r="H91" s="3"/>
      <c r="I91" s="2"/>
      <c r="J91" s="3"/>
      <c r="K91" s="2"/>
      <c r="L91" s="17"/>
      <c r="M91" s="23"/>
      <c r="N91" s="41"/>
    </row>
    <row r="92" spans="2:14">
      <c r="B92" s="40"/>
      <c r="C92" s="77"/>
      <c r="D92" s="23"/>
      <c r="E92" s="23"/>
      <c r="F92" s="3"/>
      <c r="G92" s="3"/>
      <c r="H92" s="3"/>
      <c r="I92" s="2"/>
      <c r="J92" s="3"/>
      <c r="K92" s="2"/>
      <c r="L92" s="17"/>
      <c r="M92" s="23"/>
      <c r="N92" s="41"/>
    </row>
    <row r="93" spans="2:14">
      <c r="B93" s="40"/>
      <c r="C93" s="77"/>
      <c r="D93" s="23"/>
      <c r="E93" s="23"/>
      <c r="F93" s="3"/>
      <c r="G93" s="3"/>
      <c r="H93" s="3"/>
      <c r="I93" s="2"/>
      <c r="J93" s="3"/>
      <c r="K93" s="2"/>
      <c r="L93" s="17"/>
      <c r="M93" s="23"/>
      <c r="N93" s="41"/>
    </row>
    <row r="94" spans="2:14">
      <c r="B94" s="40"/>
      <c r="C94" s="77">
        <v>19</v>
      </c>
      <c r="D94" s="23"/>
      <c r="E94" s="164">
        <v>1</v>
      </c>
      <c r="F94" s="159" t="s">
        <v>205</v>
      </c>
      <c r="G94" s="3"/>
      <c r="H94" s="3"/>
      <c r="I94" s="2"/>
      <c r="J94" s="3"/>
      <c r="K94" s="2"/>
      <c r="L94" s="17"/>
      <c r="M94" s="23"/>
      <c r="N94" s="41"/>
    </row>
    <row r="95" spans="2:14">
      <c r="B95" s="40"/>
      <c r="C95" s="77"/>
      <c r="D95" s="23"/>
      <c r="E95" s="23"/>
      <c r="F95" s="3"/>
      <c r="G95" s="3"/>
      <c r="H95" s="3"/>
      <c r="I95" s="2"/>
      <c r="J95" s="3"/>
      <c r="K95" s="2"/>
      <c r="L95" s="17"/>
      <c r="M95" s="23"/>
      <c r="N95" s="41"/>
    </row>
    <row r="96" spans="2:14">
      <c r="B96" s="40"/>
      <c r="C96" s="77">
        <v>20</v>
      </c>
      <c r="D96" s="23"/>
      <c r="E96" s="8" t="s">
        <v>86</v>
      </c>
      <c r="F96" s="29" t="s">
        <v>206</v>
      </c>
      <c r="G96" s="3"/>
      <c r="H96" s="3"/>
      <c r="I96" s="2"/>
      <c r="J96" s="3"/>
      <c r="K96" s="2"/>
      <c r="L96" s="17"/>
      <c r="M96" s="23"/>
      <c r="N96" s="41"/>
    </row>
    <row r="97" spans="2:14">
      <c r="B97" s="40"/>
      <c r="C97" s="77"/>
      <c r="D97" s="23"/>
      <c r="E97" s="23"/>
      <c r="F97" s="20"/>
      <c r="G97" s="3"/>
      <c r="H97" s="3"/>
      <c r="I97" s="2"/>
      <c r="J97" s="3"/>
      <c r="K97" s="2"/>
      <c r="L97" s="17"/>
      <c r="M97" s="23"/>
      <c r="N97" s="41"/>
    </row>
    <row r="98" spans="2:14">
      <c r="B98" s="40"/>
      <c r="C98" s="77">
        <v>21</v>
      </c>
      <c r="D98" s="23"/>
      <c r="E98" s="23">
        <v>1</v>
      </c>
      <c r="F98" s="11" t="s">
        <v>44</v>
      </c>
      <c r="G98" s="3"/>
      <c r="H98" s="3"/>
      <c r="I98" s="2"/>
      <c r="J98" s="3"/>
      <c r="L98" s="2" t="s">
        <v>203</v>
      </c>
      <c r="N98" s="41"/>
    </row>
    <row r="99" spans="2:14">
      <c r="B99" s="40"/>
      <c r="C99" s="77">
        <v>22</v>
      </c>
      <c r="D99" s="23"/>
      <c r="E99" s="23">
        <v>2</v>
      </c>
      <c r="F99" s="11" t="s">
        <v>45</v>
      </c>
      <c r="G99" s="3"/>
      <c r="H99" s="3"/>
      <c r="I99" s="2"/>
      <c r="J99" s="3"/>
      <c r="L99" s="2" t="s">
        <v>203</v>
      </c>
      <c r="N99" s="41"/>
    </row>
    <row r="100" spans="2:14">
      <c r="B100" s="40"/>
      <c r="C100" s="77">
        <v>23</v>
      </c>
      <c r="D100" s="23"/>
      <c r="E100" s="23">
        <v>3</v>
      </c>
      <c r="F100" s="11" t="s">
        <v>46</v>
      </c>
      <c r="G100" s="3"/>
      <c r="H100" s="3"/>
      <c r="I100" s="2"/>
      <c r="J100" s="3"/>
      <c r="L100" s="2" t="s">
        <v>203</v>
      </c>
      <c r="N100" s="41"/>
    </row>
    <row r="101" spans="2:14">
      <c r="B101" s="40"/>
      <c r="C101" s="77">
        <v>24</v>
      </c>
      <c r="D101" s="23"/>
      <c r="E101" s="23">
        <v>4</v>
      </c>
      <c r="F101" s="11" t="s">
        <v>47</v>
      </c>
      <c r="G101" s="3"/>
      <c r="H101" s="3"/>
      <c r="I101" s="2"/>
      <c r="J101" s="3"/>
      <c r="L101" s="2" t="s">
        <v>203</v>
      </c>
      <c r="N101" s="41"/>
    </row>
    <row r="102" spans="2:14">
      <c r="B102" s="40"/>
      <c r="C102" s="77">
        <v>25</v>
      </c>
      <c r="D102" s="23"/>
      <c r="E102" s="23">
        <v>5</v>
      </c>
      <c r="F102" s="11" t="s">
        <v>48</v>
      </c>
      <c r="G102" s="3"/>
      <c r="H102" s="3"/>
      <c r="I102" s="2"/>
      <c r="J102" s="3"/>
      <c r="L102" s="2" t="s">
        <v>203</v>
      </c>
      <c r="N102" s="41"/>
    </row>
    <row r="103" spans="2:14">
      <c r="B103" s="40"/>
      <c r="C103" s="77">
        <v>26</v>
      </c>
      <c r="D103" s="23"/>
      <c r="E103" s="23">
        <v>6</v>
      </c>
      <c r="F103" s="11" t="s">
        <v>49</v>
      </c>
      <c r="G103" s="3"/>
      <c r="H103" s="3"/>
      <c r="I103" s="2"/>
      <c r="J103" s="3"/>
      <c r="L103" s="2" t="s">
        <v>203</v>
      </c>
      <c r="N103" s="41"/>
    </row>
    <row r="104" spans="2:14">
      <c r="B104" s="40"/>
      <c r="C104" s="77"/>
      <c r="D104" s="23"/>
      <c r="E104" s="23"/>
      <c r="F104" s="3"/>
      <c r="G104" s="3"/>
      <c r="H104" s="3"/>
      <c r="I104" s="2"/>
      <c r="J104" s="3"/>
      <c r="K104" s="2"/>
      <c r="L104" s="17"/>
      <c r="M104" s="23"/>
      <c r="N104" s="41"/>
    </row>
    <row r="105" spans="2:14">
      <c r="B105" s="40"/>
      <c r="C105" s="77">
        <v>27</v>
      </c>
      <c r="D105" s="23"/>
      <c r="E105" s="8" t="s">
        <v>86</v>
      </c>
      <c r="F105" s="30" t="s">
        <v>207</v>
      </c>
      <c r="G105" s="3"/>
      <c r="H105" s="3"/>
      <c r="I105" s="2"/>
      <c r="J105" s="3"/>
      <c r="K105" s="2"/>
      <c r="L105" s="17"/>
      <c r="M105" s="23"/>
      <c r="N105" s="41"/>
    </row>
    <row r="106" spans="2:14">
      <c r="B106" s="40"/>
      <c r="C106" s="77"/>
      <c r="D106" s="23"/>
      <c r="E106" s="23"/>
      <c r="F106" s="3"/>
      <c r="G106" s="3"/>
      <c r="H106" s="3"/>
      <c r="I106" s="2"/>
      <c r="J106" s="3"/>
      <c r="K106" s="2"/>
      <c r="L106" s="17"/>
      <c r="M106" s="23"/>
      <c r="N106" s="41"/>
    </row>
    <row r="107" spans="2:14">
      <c r="B107" s="40"/>
      <c r="C107" s="77"/>
      <c r="D107" s="23"/>
      <c r="E107" s="357" t="s">
        <v>0</v>
      </c>
      <c r="F107" s="357" t="s">
        <v>208</v>
      </c>
      <c r="G107" s="358" t="s">
        <v>209</v>
      </c>
      <c r="H107" s="359"/>
      <c r="I107" s="360"/>
      <c r="J107" s="358" t="s">
        <v>210</v>
      </c>
      <c r="K107" s="359"/>
      <c r="L107" s="360"/>
      <c r="M107" s="23"/>
      <c r="N107" s="41"/>
    </row>
    <row r="108" spans="2:14">
      <c r="B108" s="40"/>
      <c r="C108" s="77"/>
      <c r="D108" s="23"/>
      <c r="E108" s="357"/>
      <c r="F108" s="357"/>
      <c r="G108" s="144" t="s">
        <v>211</v>
      </c>
      <c r="H108" s="144" t="s">
        <v>212</v>
      </c>
      <c r="I108" s="144" t="s">
        <v>213</v>
      </c>
      <c r="J108" s="144" t="s">
        <v>211</v>
      </c>
      <c r="K108" s="144" t="s">
        <v>212</v>
      </c>
      <c r="L108" s="144" t="s">
        <v>213</v>
      </c>
      <c r="M108" s="23"/>
      <c r="N108" s="41"/>
    </row>
    <row r="109" spans="2:14">
      <c r="B109" s="40"/>
      <c r="C109" s="77"/>
      <c r="D109" s="23"/>
      <c r="E109" s="31">
        <v>1</v>
      </c>
      <c r="F109" s="3" t="s">
        <v>214</v>
      </c>
      <c r="G109" s="144"/>
      <c r="H109" s="144"/>
      <c r="I109" s="144"/>
      <c r="J109" s="144"/>
      <c r="K109" s="144"/>
      <c r="L109" s="144"/>
      <c r="M109" s="23"/>
      <c r="N109" s="41"/>
    </row>
    <row r="110" spans="2:14">
      <c r="B110" s="40"/>
      <c r="C110" s="77"/>
      <c r="D110" s="23"/>
      <c r="E110" s="31">
        <v>2</v>
      </c>
      <c r="F110" s="31" t="s">
        <v>215</v>
      </c>
      <c r="G110" s="107"/>
      <c r="H110" s="107"/>
      <c r="I110" s="107"/>
      <c r="J110" s="107"/>
      <c r="K110" s="107"/>
      <c r="L110" s="107"/>
      <c r="M110" s="23"/>
      <c r="N110" s="41"/>
    </row>
    <row r="111" spans="2:14">
      <c r="B111" s="40"/>
      <c r="C111" s="77"/>
      <c r="D111" s="23"/>
      <c r="E111" s="31">
        <v>3</v>
      </c>
      <c r="F111" s="31" t="s">
        <v>216</v>
      </c>
      <c r="G111" s="107">
        <v>302569</v>
      </c>
      <c r="H111" s="107">
        <v>65562</v>
      </c>
      <c r="I111" s="107">
        <f>G111-H111</f>
        <v>237007</v>
      </c>
      <c r="J111" s="107"/>
      <c r="K111" s="107"/>
      <c r="L111" s="107"/>
      <c r="M111" s="23"/>
      <c r="N111" s="41"/>
    </row>
    <row r="112" spans="2:14">
      <c r="B112" s="40"/>
      <c r="C112" s="77"/>
      <c r="D112" s="23"/>
      <c r="E112" s="31">
        <v>4</v>
      </c>
      <c r="F112" s="31" t="s">
        <v>217</v>
      </c>
      <c r="G112" s="107"/>
      <c r="H112" s="107"/>
      <c r="I112" s="107">
        <f>G112-H112</f>
        <v>0</v>
      </c>
      <c r="J112" s="107"/>
      <c r="K112" s="107"/>
      <c r="L112" s="107"/>
      <c r="M112" s="23"/>
      <c r="N112" s="41"/>
    </row>
    <row r="113" spans="2:14">
      <c r="B113" s="40"/>
      <c r="C113" s="77"/>
      <c r="D113" s="23"/>
      <c r="E113" s="31">
        <v>5</v>
      </c>
      <c r="F113" s="31" t="s">
        <v>218</v>
      </c>
      <c r="G113" s="107"/>
      <c r="H113" s="107"/>
      <c r="I113" s="107">
        <f>G113-H113</f>
        <v>0</v>
      </c>
      <c r="J113" s="107"/>
      <c r="K113" s="107"/>
      <c r="L113" s="107"/>
      <c r="M113" s="23"/>
      <c r="N113" s="41"/>
    </row>
    <row r="114" spans="2:14">
      <c r="B114" s="40"/>
      <c r="C114" s="77"/>
      <c r="D114" s="23"/>
      <c r="E114" s="31">
        <v>6</v>
      </c>
      <c r="F114" s="31" t="s">
        <v>219</v>
      </c>
      <c r="G114" s="107"/>
      <c r="H114" s="107"/>
      <c r="I114" s="107">
        <f>G114-H114</f>
        <v>0</v>
      </c>
      <c r="J114" s="119"/>
      <c r="K114" s="119"/>
      <c r="L114" s="107"/>
      <c r="M114" s="23"/>
      <c r="N114" s="41"/>
    </row>
    <row r="115" spans="2:14">
      <c r="B115" s="40"/>
      <c r="C115" s="77"/>
      <c r="D115" s="23"/>
      <c r="E115" s="162"/>
      <c r="F115" s="31"/>
      <c r="G115" s="118">
        <f t="shared" ref="G115:L115" si="0">SUM(G111:G114)</f>
        <v>302569</v>
      </c>
      <c r="H115" s="118">
        <f t="shared" si="0"/>
        <v>65562</v>
      </c>
      <c r="I115" s="118">
        <f t="shared" si="0"/>
        <v>237007</v>
      </c>
      <c r="J115" s="118">
        <f t="shared" si="0"/>
        <v>0</v>
      </c>
      <c r="K115" s="118">
        <f t="shared" si="0"/>
        <v>0</v>
      </c>
      <c r="L115" s="118">
        <f t="shared" si="0"/>
        <v>0</v>
      </c>
      <c r="M115" s="23"/>
      <c r="N115" s="41"/>
    </row>
    <row r="116" spans="2:14">
      <c r="B116" s="40"/>
      <c r="C116" s="77">
        <v>28</v>
      </c>
      <c r="D116" s="23"/>
      <c r="E116" s="8" t="s">
        <v>86</v>
      </c>
      <c r="F116" s="29" t="s">
        <v>220</v>
      </c>
      <c r="G116" s="3"/>
      <c r="H116" s="3"/>
      <c r="I116" s="2"/>
      <c r="J116" s="3"/>
      <c r="K116" s="2"/>
      <c r="L116" s="17"/>
      <c r="M116" s="23"/>
      <c r="N116" s="41"/>
    </row>
    <row r="117" spans="2:14">
      <c r="B117" s="40"/>
      <c r="C117" s="77"/>
      <c r="D117" s="23"/>
      <c r="E117" s="23"/>
      <c r="F117" s="3"/>
      <c r="G117" s="3"/>
      <c r="H117" s="3"/>
      <c r="I117" s="2"/>
      <c r="J117" s="3"/>
      <c r="K117" s="2"/>
      <c r="L117" s="17"/>
      <c r="M117" s="23"/>
      <c r="N117" s="41"/>
    </row>
    <row r="118" spans="2:14">
      <c r="B118" s="40"/>
      <c r="C118" s="77">
        <v>29</v>
      </c>
      <c r="D118" s="23"/>
      <c r="E118" s="8" t="s">
        <v>86</v>
      </c>
      <c r="F118" s="29" t="s">
        <v>221</v>
      </c>
      <c r="G118" s="3"/>
      <c r="H118" s="3"/>
      <c r="I118" s="2"/>
      <c r="J118" s="3"/>
      <c r="K118" s="2"/>
      <c r="L118" s="17"/>
      <c r="M118" s="23"/>
      <c r="N118" s="41"/>
    </row>
    <row r="119" spans="2:14">
      <c r="B119" s="40"/>
      <c r="C119" s="77"/>
      <c r="D119" s="23"/>
      <c r="E119" s="23"/>
      <c r="F119" s="3"/>
      <c r="G119" s="3"/>
      <c r="H119" s="3"/>
      <c r="I119" s="2"/>
      <c r="J119" s="3"/>
      <c r="K119" s="2"/>
      <c r="L119" s="17"/>
      <c r="M119" s="23"/>
      <c r="N119" s="41"/>
    </row>
    <row r="120" spans="2:14">
      <c r="B120" s="40"/>
      <c r="C120" s="77"/>
      <c r="D120" s="23"/>
      <c r="E120" s="23"/>
      <c r="F120" s="32" t="s">
        <v>57</v>
      </c>
      <c r="G120" s="3"/>
      <c r="H120" s="3"/>
      <c r="I120" s="2"/>
      <c r="J120" s="3"/>
      <c r="L120" s="2" t="s">
        <v>203</v>
      </c>
      <c r="M120" s="23"/>
      <c r="N120" s="41"/>
    </row>
    <row r="121" spans="2:14">
      <c r="B121" s="40"/>
      <c r="C121" s="77"/>
      <c r="D121" s="23"/>
      <c r="E121" s="23"/>
      <c r="F121" s="11" t="s">
        <v>58</v>
      </c>
      <c r="G121" s="3"/>
      <c r="H121" s="3"/>
      <c r="I121" s="2"/>
      <c r="J121" s="3"/>
      <c r="L121" s="2" t="s">
        <v>203</v>
      </c>
      <c r="M121" s="23"/>
      <c r="N121" s="41"/>
    </row>
    <row r="122" spans="2:14">
      <c r="B122" s="40"/>
      <c r="C122" s="77"/>
      <c r="D122" s="23"/>
      <c r="E122" s="23"/>
      <c r="F122" s="11" t="s">
        <v>59</v>
      </c>
      <c r="G122" s="3"/>
      <c r="H122" s="3"/>
      <c r="I122" s="2"/>
      <c r="J122" s="3"/>
      <c r="L122" s="2" t="s">
        <v>203</v>
      </c>
      <c r="M122" s="23"/>
      <c r="N122" s="41"/>
    </row>
    <row r="123" spans="2:14">
      <c r="B123" s="40"/>
      <c r="C123" s="77"/>
      <c r="D123" s="23"/>
      <c r="E123" s="23"/>
      <c r="F123" s="3"/>
      <c r="G123" s="3"/>
      <c r="H123" s="3"/>
      <c r="I123" s="2"/>
      <c r="J123" s="3"/>
      <c r="L123" s="2"/>
      <c r="M123" s="23"/>
      <c r="N123" s="41"/>
    </row>
    <row r="124" spans="2:14">
      <c r="B124" s="40"/>
      <c r="C124" s="77">
        <v>30</v>
      </c>
      <c r="D124" s="23"/>
      <c r="E124" s="8" t="s">
        <v>86</v>
      </c>
      <c r="F124" s="160" t="s">
        <v>41</v>
      </c>
      <c r="G124" s="3"/>
      <c r="H124" s="3"/>
      <c r="I124" s="2"/>
      <c r="J124" s="3"/>
      <c r="L124" s="2" t="s">
        <v>203</v>
      </c>
      <c r="M124" s="23"/>
      <c r="N124" s="41"/>
    </row>
    <row r="125" spans="2:14">
      <c r="B125" s="40"/>
      <c r="C125" s="77"/>
      <c r="D125" s="23"/>
      <c r="E125" s="23"/>
      <c r="F125" s="3"/>
      <c r="G125" s="3"/>
      <c r="H125" s="3"/>
      <c r="I125" s="2"/>
      <c r="J125" s="3"/>
      <c r="L125" s="2"/>
      <c r="M125" s="23"/>
      <c r="N125" s="41"/>
    </row>
    <row r="126" spans="2:14">
      <c r="B126" s="40"/>
      <c r="C126" s="77">
        <v>31</v>
      </c>
      <c r="D126" s="23"/>
      <c r="E126" s="8" t="s">
        <v>86</v>
      </c>
      <c r="F126" s="160" t="s">
        <v>42</v>
      </c>
      <c r="G126" s="3"/>
      <c r="H126" s="3"/>
      <c r="I126" s="2"/>
      <c r="J126" s="3"/>
      <c r="L126" s="2" t="s">
        <v>203</v>
      </c>
      <c r="M126" s="23"/>
      <c r="N126" s="41"/>
    </row>
    <row r="127" spans="2:14">
      <c r="B127" s="40"/>
      <c r="C127" s="77"/>
      <c r="D127" s="23"/>
      <c r="E127" s="23"/>
      <c r="F127" s="3"/>
      <c r="G127" s="3"/>
      <c r="H127" s="3"/>
      <c r="I127" s="2"/>
      <c r="J127" s="3"/>
      <c r="L127" s="2"/>
      <c r="M127" s="23"/>
      <c r="N127" s="41"/>
    </row>
    <row r="128" spans="2:14">
      <c r="B128" s="40"/>
      <c r="C128" s="77"/>
      <c r="D128" s="23"/>
      <c r="E128" s="23"/>
      <c r="F128" s="3"/>
      <c r="G128" s="3"/>
      <c r="H128" s="3"/>
      <c r="I128" s="2"/>
      <c r="J128" s="3"/>
      <c r="L128" s="2"/>
      <c r="M128" s="23"/>
      <c r="N128" s="41"/>
    </row>
    <row r="129" spans="2:14">
      <c r="B129" s="40"/>
      <c r="C129" s="77">
        <v>31</v>
      </c>
      <c r="D129" s="23"/>
      <c r="E129" s="8" t="s">
        <v>86</v>
      </c>
      <c r="F129" s="160" t="s">
        <v>222</v>
      </c>
      <c r="G129" s="3"/>
      <c r="H129" s="3"/>
      <c r="I129" s="2"/>
      <c r="J129" s="3"/>
      <c r="L129" s="2"/>
      <c r="M129" s="145"/>
      <c r="N129" s="41"/>
    </row>
    <row r="130" spans="2:14">
      <c r="B130" s="40"/>
      <c r="C130" s="77"/>
      <c r="D130" s="23"/>
      <c r="E130" s="23"/>
      <c r="F130" s="3"/>
      <c r="G130" s="3"/>
      <c r="H130" s="3"/>
      <c r="I130" s="2"/>
      <c r="J130" s="3"/>
      <c r="L130" s="2"/>
      <c r="M130" s="253"/>
      <c r="N130" s="41"/>
    </row>
    <row r="131" spans="2:14">
      <c r="B131" s="40"/>
      <c r="C131" s="77"/>
      <c r="D131" s="23"/>
      <c r="E131" s="23">
        <v>1</v>
      </c>
      <c r="F131" s="11" t="s">
        <v>66</v>
      </c>
      <c r="G131" s="3"/>
      <c r="H131" s="3"/>
      <c r="I131" s="2"/>
      <c r="J131" s="3"/>
      <c r="L131" s="2" t="s">
        <v>203</v>
      </c>
      <c r="M131" s="23"/>
      <c r="N131" s="41"/>
    </row>
    <row r="132" spans="2:14">
      <c r="B132" s="40"/>
      <c r="C132" s="77"/>
      <c r="D132" s="23"/>
      <c r="E132" s="23"/>
      <c r="F132" s="23"/>
      <c r="G132" s="3"/>
      <c r="H132" s="3"/>
      <c r="I132" s="2"/>
      <c r="J132" s="3"/>
      <c r="L132" s="2"/>
      <c r="M132" s="23"/>
      <c r="N132" s="41"/>
    </row>
    <row r="133" spans="2:14">
      <c r="B133" s="40"/>
      <c r="C133" s="77">
        <v>32</v>
      </c>
      <c r="D133" s="23"/>
      <c r="E133" s="23">
        <v>2</v>
      </c>
      <c r="F133" s="11" t="s">
        <v>67</v>
      </c>
      <c r="G133" s="3"/>
      <c r="H133" s="3"/>
      <c r="I133" s="2"/>
      <c r="J133" s="3"/>
      <c r="L133" s="2" t="s">
        <v>203</v>
      </c>
      <c r="M133" s="23"/>
      <c r="N133" s="41"/>
    </row>
    <row r="134" spans="2:14">
      <c r="B134" s="40"/>
      <c r="C134" s="77"/>
      <c r="D134" s="23"/>
      <c r="E134" s="23"/>
      <c r="F134" s="23"/>
      <c r="G134" s="3"/>
      <c r="H134" s="3"/>
      <c r="I134" s="2"/>
      <c r="J134" s="3"/>
      <c r="L134" s="2"/>
      <c r="M134" s="23"/>
      <c r="N134" s="41"/>
    </row>
    <row r="135" spans="2:14">
      <c r="B135" s="40"/>
      <c r="C135" s="77">
        <v>33</v>
      </c>
      <c r="D135" s="23"/>
      <c r="E135" s="23">
        <v>3</v>
      </c>
      <c r="F135" s="11" t="s">
        <v>68</v>
      </c>
      <c r="G135" s="3"/>
      <c r="H135" s="3"/>
      <c r="I135" s="2"/>
      <c r="J135" s="3"/>
      <c r="L135" s="2"/>
      <c r="M135" s="22"/>
      <c r="N135" s="41"/>
    </row>
    <row r="136" spans="2:14">
      <c r="B136" s="40"/>
      <c r="C136" s="77"/>
      <c r="D136" s="23"/>
      <c r="E136" s="23"/>
      <c r="F136" s="3"/>
      <c r="G136" s="3"/>
      <c r="H136" s="3"/>
      <c r="I136" s="2"/>
      <c r="J136" s="3"/>
      <c r="K136" s="2"/>
      <c r="L136" s="17"/>
      <c r="M136" s="23"/>
      <c r="N136" s="41"/>
    </row>
    <row r="137" spans="2:14">
      <c r="B137" s="40"/>
      <c r="C137" s="77">
        <v>34</v>
      </c>
      <c r="D137" s="23"/>
      <c r="E137" s="23">
        <v>4</v>
      </c>
      <c r="F137" s="11" t="s">
        <v>69</v>
      </c>
      <c r="G137" s="3"/>
      <c r="H137" s="3"/>
      <c r="I137" s="2"/>
      <c r="J137" s="3"/>
      <c r="K137" s="2"/>
      <c r="L137" s="17"/>
      <c r="M137" s="22">
        <v>90250</v>
      </c>
      <c r="N137" s="41"/>
    </row>
    <row r="138" spans="2:14">
      <c r="B138" s="40"/>
      <c r="C138" s="77"/>
      <c r="D138" s="23"/>
      <c r="E138" s="23"/>
      <c r="F138" s="356" t="s">
        <v>177</v>
      </c>
      <c r="G138" s="356"/>
      <c r="H138" s="3"/>
      <c r="I138" s="2" t="s">
        <v>0</v>
      </c>
      <c r="J138" s="3"/>
      <c r="K138" s="2" t="s">
        <v>178</v>
      </c>
      <c r="L138" s="17"/>
      <c r="M138" s="23"/>
      <c r="N138" s="41"/>
    </row>
    <row r="139" spans="2:14">
      <c r="B139" s="40"/>
      <c r="C139" s="77"/>
      <c r="D139" s="23"/>
      <c r="E139" s="23"/>
      <c r="F139" s="356" t="s">
        <v>179</v>
      </c>
      <c r="G139" s="356"/>
      <c r="H139" s="3"/>
      <c r="I139" s="2" t="s">
        <v>0</v>
      </c>
      <c r="J139" s="158"/>
      <c r="K139" s="2" t="s">
        <v>178</v>
      </c>
      <c r="L139" s="18"/>
      <c r="M139" s="23"/>
      <c r="N139" s="41"/>
    </row>
    <row r="140" spans="2:14">
      <c r="B140" s="40"/>
      <c r="C140" s="77"/>
      <c r="D140" s="23"/>
      <c r="E140" s="23"/>
      <c r="F140" s="3" t="s">
        <v>180</v>
      </c>
      <c r="G140" s="3"/>
      <c r="H140" s="3"/>
      <c r="I140" s="2" t="s">
        <v>0</v>
      </c>
      <c r="J140" s="158"/>
      <c r="K140" s="2" t="s">
        <v>178</v>
      </c>
      <c r="L140" s="18"/>
      <c r="M140" s="23"/>
      <c r="N140" s="41"/>
    </row>
    <row r="141" spans="2:14">
      <c r="B141" s="40"/>
      <c r="C141" s="77"/>
      <c r="D141" s="23"/>
      <c r="E141" s="23"/>
      <c r="F141" s="3" t="s">
        <v>181</v>
      </c>
      <c r="G141" s="3"/>
      <c r="H141" s="3"/>
      <c r="I141" s="2" t="s">
        <v>0</v>
      </c>
      <c r="J141" s="158"/>
      <c r="K141" s="2" t="s">
        <v>178</v>
      </c>
      <c r="L141" s="18"/>
      <c r="M141" s="23"/>
      <c r="N141" s="41"/>
    </row>
    <row r="142" spans="2:14">
      <c r="B142" s="40"/>
      <c r="C142" s="77"/>
      <c r="D142" s="23"/>
      <c r="E142" s="23"/>
      <c r="F142" s="3" t="s">
        <v>182</v>
      </c>
      <c r="G142" s="3"/>
      <c r="H142" s="3"/>
      <c r="I142" s="2" t="s">
        <v>0</v>
      </c>
      <c r="J142" s="158"/>
      <c r="K142" s="2" t="s">
        <v>178</v>
      </c>
      <c r="L142" s="18"/>
      <c r="M142" s="23"/>
      <c r="N142" s="41"/>
    </row>
    <row r="143" spans="2:14">
      <c r="B143" s="40"/>
      <c r="C143" s="77"/>
      <c r="D143" s="23"/>
      <c r="E143" s="23"/>
      <c r="F143" s="3" t="s">
        <v>183</v>
      </c>
      <c r="G143" s="3"/>
      <c r="H143" s="3"/>
      <c r="I143" s="2" t="s">
        <v>0</v>
      </c>
      <c r="J143" s="158"/>
      <c r="K143" s="2" t="s">
        <v>178</v>
      </c>
      <c r="L143" s="18"/>
      <c r="M143" s="23"/>
      <c r="N143" s="41"/>
    </row>
    <row r="144" spans="2:14">
      <c r="B144" s="40"/>
      <c r="C144" s="77"/>
      <c r="D144" s="23"/>
      <c r="E144" s="23"/>
      <c r="F144" s="356" t="s">
        <v>184</v>
      </c>
      <c r="G144" s="356"/>
      <c r="H144" s="3"/>
      <c r="I144" s="2" t="s">
        <v>0</v>
      </c>
      <c r="J144" s="158"/>
      <c r="K144" s="2" t="s">
        <v>178</v>
      </c>
      <c r="L144" s="18"/>
      <c r="M144" s="23"/>
      <c r="N144" s="41"/>
    </row>
    <row r="145" spans="2:14">
      <c r="B145" s="40"/>
      <c r="C145" s="77"/>
      <c r="D145" s="23"/>
      <c r="E145" s="23"/>
      <c r="F145" s="3" t="s">
        <v>223</v>
      </c>
      <c r="G145" s="3"/>
      <c r="H145" s="3"/>
      <c r="I145" s="2" t="s">
        <v>0</v>
      </c>
      <c r="J145" s="158"/>
      <c r="K145" s="2" t="s">
        <v>178</v>
      </c>
      <c r="L145" s="18"/>
      <c r="M145" s="23"/>
      <c r="N145" s="41"/>
    </row>
    <row r="146" spans="2:14">
      <c r="B146" s="40"/>
      <c r="C146" s="77"/>
      <c r="D146" s="23"/>
      <c r="E146" s="23"/>
      <c r="F146" s="3" t="s">
        <v>186</v>
      </c>
      <c r="G146" s="3"/>
      <c r="H146" s="3"/>
      <c r="I146" s="2" t="s">
        <v>0</v>
      </c>
      <c r="J146" s="158"/>
      <c r="K146" s="2" t="s">
        <v>178</v>
      </c>
      <c r="L146" s="18"/>
      <c r="M146" s="23"/>
      <c r="N146" s="41"/>
    </row>
    <row r="147" spans="2:14">
      <c r="B147" s="40"/>
      <c r="C147" s="77"/>
      <c r="D147" s="23"/>
      <c r="E147" s="23"/>
      <c r="F147" s="3"/>
      <c r="G147" s="3"/>
      <c r="H147" s="3"/>
      <c r="I147" s="2"/>
      <c r="J147" s="3"/>
      <c r="K147" s="2"/>
      <c r="L147" s="17"/>
      <c r="M147" s="23"/>
      <c r="N147" s="41"/>
    </row>
    <row r="148" spans="2:14">
      <c r="B148" s="40"/>
      <c r="C148" s="77">
        <v>35</v>
      </c>
      <c r="D148" s="23"/>
      <c r="E148" s="23">
        <v>5</v>
      </c>
      <c r="F148" s="11" t="s">
        <v>70</v>
      </c>
      <c r="G148" s="3"/>
      <c r="H148" s="3"/>
      <c r="I148" s="2"/>
      <c r="J148" s="3"/>
      <c r="L148" s="2" t="s">
        <v>203</v>
      </c>
      <c r="M148" s="23"/>
      <c r="N148" s="41"/>
    </row>
    <row r="149" spans="2:14">
      <c r="B149" s="40"/>
      <c r="C149" s="77"/>
      <c r="D149" s="23"/>
      <c r="E149" s="23"/>
      <c r="F149" s="23"/>
      <c r="G149" s="3"/>
      <c r="H149" s="3"/>
      <c r="I149" s="2"/>
      <c r="J149" s="3"/>
      <c r="L149" s="2"/>
      <c r="M149" s="23"/>
      <c r="N149" s="41"/>
    </row>
    <row r="150" spans="2:14">
      <c r="B150" s="40"/>
      <c r="C150" s="77">
        <v>36</v>
      </c>
      <c r="D150" s="23"/>
      <c r="E150" s="23">
        <v>6</v>
      </c>
      <c r="F150" s="11" t="s">
        <v>71</v>
      </c>
      <c r="G150" s="3"/>
      <c r="H150" s="3"/>
      <c r="I150" s="2"/>
      <c r="J150" s="3"/>
      <c r="L150" s="2" t="s">
        <v>203</v>
      </c>
      <c r="M150" s="23"/>
      <c r="N150" s="41"/>
    </row>
    <row r="151" spans="2:14">
      <c r="B151" s="40"/>
      <c r="C151" s="77"/>
      <c r="D151" s="23"/>
      <c r="E151" s="23"/>
      <c r="F151" s="3"/>
      <c r="G151" s="3"/>
      <c r="H151" s="3"/>
      <c r="I151" s="2"/>
      <c r="J151" s="3"/>
      <c r="L151" s="2"/>
      <c r="M151" s="23"/>
      <c r="N151" s="41"/>
    </row>
    <row r="152" spans="2:14">
      <c r="B152" s="40"/>
      <c r="C152" s="77">
        <v>37</v>
      </c>
      <c r="D152" s="23"/>
      <c r="E152" s="23">
        <v>7</v>
      </c>
      <c r="F152" s="11" t="s">
        <v>72</v>
      </c>
      <c r="G152" s="3"/>
      <c r="H152" s="3"/>
      <c r="I152" s="2"/>
      <c r="J152" s="3"/>
      <c r="L152" s="2"/>
      <c r="M152" s="28">
        <v>3903539</v>
      </c>
      <c r="N152" s="41"/>
    </row>
    <row r="153" spans="2:14">
      <c r="B153" s="40"/>
      <c r="C153" s="77"/>
      <c r="D153" s="23"/>
      <c r="E153" s="23"/>
      <c r="F153" s="3"/>
      <c r="G153" s="3"/>
      <c r="H153" s="3"/>
      <c r="I153" s="2"/>
      <c r="J153" s="3"/>
      <c r="L153" s="2"/>
      <c r="M153" s="23"/>
      <c r="N153" s="41"/>
    </row>
    <row r="154" spans="2:14">
      <c r="B154" s="40"/>
      <c r="C154" s="77">
        <v>38</v>
      </c>
      <c r="D154" s="23"/>
      <c r="E154" s="23">
        <v>8</v>
      </c>
      <c r="F154" s="11" t="s">
        <v>73</v>
      </c>
      <c r="G154" s="3"/>
      <c r="H154" s="3"/>
      <c r="I154" s="2"/>
      <c r="J154" s="3"/>
      <c r="L154" s="2"/>
      <c r="M154" s="28">
        <v>59910</v>
      </c>
      <c r="N154" s="41"/>
    </row>
    <row r="155" spans="2:14">
      <c r="B155" s="40"/>
      <c r="C155" s="77"/>
      <c r="D155" s="23"/>
      <c r="E155" s="23"/>
      <c r="F155" s="23"/>
      <c r="G155" s="3"/>
      <c r="H155" s="3"/>
      <c r="I155" s="2"/>
      <c r="J155" s="3"/>
      <c r="L155" s="2"/>
      <c r="M155" s="163"/>
      <c r="N155" s="41"/>
    </row>
    <row r="156" spans="2:14">
      <c r="B156" s="40"/>
      <c r="C156" s="77">
        <v>39</v>
      </c>
      <c r="D156" s="23"/>
      <c r="E156" s="23">
        <v>9</v>
      </c>
      <c r="F156" s="11" t="s">
        <v>74</v>
      </c>
      <c r="G156" s="3"/>
      <c r="H156" s="3"/>
      <c r="I156" s="2"/>
      <c r="J156" s="3"/>
      <c r="L156" s="2"/>
      <c r="M156" s="163">
        <f>M160+M169</f>
        <v>411267</v>
      </c>
      <c r="N156" s="41"/>
    </row>
    <row r="157" spans="2:14">
      <c r="B157" s="40"/>
      <c r="C157" s="77"/>
      <c r="D157" s="23"/>
      <c r="E157" s="23"/>
      <c r="F157" s="3"/>
      <c r="G157" s="3"/>
      <c r="H157" s="3"/>
      <c r="I157" s="2"/>
      <c r="J157" s="3"/>
      <c r="L157" s="2"/>
      <c r="M157" s="23"/>
      <c r="N157" s="41"/>
    </row>
    <row r="158" spans="2:14">
      <c r="B158" s="40"/>
      <c r="C158" s="77"/>
      <c r="D158" s="23"/>
      <c r="E158" s="23">
        <v>9.1</v>
      </c>
      <c r="F158" s="3" t="s">
        <v>224</v>
      </c>
      <c r="G158" s="3"/>
      <c r="H158" s="3"/>
      <c r="I158" s="2"/>
      <c r="J158" s="3"/>
      <c r="L158" s="2"/>
      <c r="M158" s="23"/>
      <c r="N158" s="41"/>
    </row>
    <row r="159" spans="2:14">
      <c r="B159" s="40"/>
      <c r="C159" s="77"/>
      <c r="D159" s="23"/>
      <c r="E159" s="23"/>
      <c r="G159" s="3" t="s">
        <v>190</v>
      </c>
      <c r="H159" s="3"/>
      <c r="I159" s="2"/>
      <c r="J159" s="3"/>
      <c r="L159" s="2" t="s">
        <v>203</v>
      </c>
      <c r="M159" s="23"/>
      <c r="N159" s="41"/>
    </row>
    <row r="160" spans="2:14">
      <c r="B160" s="40"/>
      <c r="C160" s="77"/>
      <c r="D160" s="23"/>
      <c r="E160" s="23"/>
      <c r="G160" s="3" t="s">
        <v>191</v>
      </c>
      <c r="H160" s="3"/>
      <c r="I160" s="2"/>
      <c r="J160" s="3"/>
      <c r="L160" s="2"/>
      <c r="M160" s="161">
        <v>401307</v>
      </c>
      <c r="N160" s="41"/>
    </row>
    <row r="161" spans="2:14">
      <c r="B161" s="40"/>
      <c r="C161" s="77"/>
      <c r="D161" s="23"/>
      <c r="E161" s="23"/>
      <c r="G161" s="3" t="s">
        <v>192</v>
      </c>
      <c r="H161" s="3"/>
      <c r="I161" s="2"/>
      <c r="J161" s="3"/>
      <c r="L161" s="2" t="s">
        <v>203</v>
      </c>
      <c r="M161" s="23"/>
      <c r="N161" s="41"/>
    </row>
    <row r="162" spans="2:14">
      <c r="B162" s="40"/>
      <c r="C162" s="77"/>
      <c r="D162" s="23"/>
      <c r="E162" s="23"/>
      <c r="G162" s="3" t="s">
        <v>193</v>
      </c>
      <c r="H162" s="3"/>
      <c r="I162" s="2"/>
      <c r="J162" s="3"/>
      <c r="L162" s="2" t="s">
        <v>203</v>
      </c>
      <c r="M162" s="23"/>
      <c r="N162" s="41"/>
    </row>
    <row r="163" spans="2:14">
      <c r="B163" s="40"/>
      <c r="C163" s="77"/>
      <c r="D163" s="23"/>
      <c r="E163" s="23"/>
      <c r="G163" s="3" t="s">
        <v>194</v>
      </c>
      <c r="H163" s="3"/>
      <c r="I163" s="2"/>
      <c r="J163" s="3"/>
      <c r="L163" s="2" t="s">
        <v>203</v>
      </c>
      <c r="M163" s="23"/>
      <c r="N163" s="41"/>
    </row>
    <row r="164" spans="2:14">
      <c r="B164" s="40"/>
      <c r="C164" s="77"/>
      <c r="D164" s="23"/>
      <c r="E164" s="23">
        <v>9.1999999999999993</v>
      </c>
      <c r="F164" s="33" t="s">
        <v>225</v>
      </c>
      <c r="G164" s="3"/>
      <c r="H164" s="3"/>
      <c r="I164" s="2"/>
      <c r="J164" s="3"/>
      <c r="L164" s="2"/>
      <c r="M164" s="23"/>
      <c r="N164" s="41"/>
    </row>
    <row r="165" spans="2:14">
      <c r="B165" s="40"/>
      <c r="C165" s="77"/>
      <c r="D165" s="23"/>
      <c r="E165" s="23"/>
      <c r="G165" s="3" t="s">
        <v>198</v>
      </c>
      <c r="H165" s="3"/>
      <c r="I165" s="2"/>
      <c r="J165" s="3"/>
      <c r="L165" s="2" t="s">
        <v>203</v>
      </c>
      <c r="M165" s="23"/>
      <c r="N165" s="41"/>
    </row>
    <row r="166" spans="2:14">
      <c r="B166" s="40"/>
      <c r="C166" s="77"/>
      <c r="D166" s="23"/>
      <c r="E166" s="23"/>
      <c r="G166" s="3" t="s">
        <v>199</v>
      </c>
      <c r="H166" s="3"/>
      <c r="I166" s="2"/>
      <c r="J166" s="3"/>
      <c r="L166" s="2" t="s">
        <v>203</v>
      </c>
      <c r="M166" s="23"/>
      <c r="N166" s="41"/>
    </row>
    <row r="167" spans="2:14">
      <c r="B167" s="40"/>
      <c r="C167" s="77"/>
      <c r="D167" s="23"/>
      <c r="E167" s="23"/>
      <c r="G167" s="26" t="s">
        <v>200</v>
      </c>
      <c r="H167" s="3"/>
      <c r="I167" s="2"/>
      <c r="J167" s="3"/>
      <c r="L167" s="2" t="s">
        <v>203</v>
      </c>
      <c r="M167" s="23"/>
      <c r="N167" s="41"/>
    </row>
    <row r="168" spans="2:14">
      <c r="B168" s="40"/>
      <c r="C168" s="77"/>
      <c r="D168" s="23"/>
      <c r="E168" s="23"/>
      <c r="G168" s="3" t="s">
        <v>201</v>
      </c>
      <c r="H168" s="3"/>
      <c r="I168" s="2"/>
      <c r="J168" s="3"/>
      <c r="L168" s="2" t="s">
        <v>203</v>
      </c>
      <c r="M168" s="23"/>
      <c r="N168" s="41"/>
    </row>
    <row r="169" spans="2:14">
      <c r="B169" s="40"/>
      <c r="C169" s="77"/>
      <c r="D169" s="23"/>
      <c r="E169" s="23">
        <v>9.3000000000000007</v>
      </c>
      <c r="F169" s="33" t="s">
        <v>326</v>
      </c>
      <c r="G169" s="3"/>
      <c r="H169" s="3"/>
      <c r="I169" s="2"/>
      <c r="J169" s="3"/>
      <c r="L169" s="2"/>
      <c r="M169" s="161">
        <v>9960</v>
      </c>
      <c r="N169" s="41"/>
    </row>
    <row r="170" spans="2:14">
      <c r="B170" s="40"/>
      <c r="C170" s="77"/>
      <c r="D170" s="23"/>
      <c r="E170" s="23"/>
      <c r="G170" s="3"/>
      <c r="H170" s="3"/>
      <c r="I170" s="2"/>
      <c r="J170" s="3"/>
      <c r="L170" s="2"/>
      <c r="M170" s="23"/>
      <c r="N170" s="41"/>
    </row>
    <row r="171" spans="2:14">
      <c r="B171" s="40"/>
      <c r="C171" s="77"/>
      <c r="D171" s="23"/>
      <c r="E171" s="23">
        <v>9.4</v>
      </c>
      <c r="F171" s="33" t="s">
        <v>226</v>
      </c>
      <c r="G171" s="3"/>
      <c r="H171" s="3"/>
      <c r="I171" s="2"/>
      <c r="J171" s="3"/>
      <c r="L171" s="2" t="s">
        <v>203</v>
      </c>
      <c r="M171" s="23"/>
      <c r="N171" s="41"/>
    </row>
    <row r="172" spans="2:14">
      <c r="B172" s="40"/>
      <c r="C172" s="205"/>
      <c r="D172" s="23"/>
      <c r="E172" s="23"/>
      <c r="G172" s="3"/>
      <c r="H172" s="3"/>
      <c r="I172" s="2"/>
      <c r="J172" s="3"/>
      <c r="L172" s="2"/>
      <c r="M172" s="23"/>
      <c r="N172" s="41"/>
    </row>
    <row r="173" spans="2:14">
      <c r="B173" s="40"/>
      <c r="C173" s="205"/>
      <c r="D173" s="23"/>
      <c r="E173" s="23">
        <v>9.5</v>
      </c>
      <c r="F173" s="33" t="s">
        <v>325</v>
      </c>
      <c r="G173" s="3"/>
      <c r="H173" s="3"/>
      <c r="I173" s="2"/>
      <c r="J173" s="3"/>
      <c r="L173" s="2"/>
      <c r="M173" s="161">
        <v>0</v>
      </c>
      <c r="N173" s="41"/>
    </row>
    <row r="174" spans="2:14">
      <c r="B174" s="40"/>
      <c r="C174" s="77"/>
      <c r="D174" s="23"/>
      <c r="E174" s="23"/>
      <c r="G174" s="3"/>
      <c r="H174" s="3"/>
      <c r="I174" s="2"/>
      <c r="J174" s="3"/>
      <c r="L174" s="2"/>
      <c r="M174" s="23"/>
      <c r="N174" s="41"/>
    </row>
    <row r="175" spans="2:14">
      <c r="B175" s="40"/>
      <c r="C175" s="77">
        <v>40</v>
      </c>
      <c r="D175" s="23"/>
      <c r="E175" s="8" t="s">
        <v>86</v>
      </c>
      <c r="F175" s="160" t="s">
        <v>75</v>
      </c>
      <c r="G175" s="3"/>
      <c r="H175" s="3"/>
      <c r="I175" s="2"/>
      <c r="J175" s="3"/>
      <c r="L175" s="2" t="s">
        <v>203</v>
      </c>
      <c r="M175" s="23"/>
      <c r="N175" s="41"/>
    </row>
    <row r="176" spans="2:14">
      <c r="B176" s="40"/>
      <c r="C176" s="77">
        <v>41</v>
      </c>
      <c r="D176" s="23"/>
      <c r="E176" s="8" t="s">
        <v>86</v>
      </c>
      <c r="F176" s="160" t="s">
        <v>76</v>
      </c>
      <c r="G176" s="3"/>
      <c r="H176" s="3"/>
      <c r="I176" s="2"/>
      <c r="J176" s="3"/>
      <c r="L176" s="2" t="s">
        <v>203</v>
      </c>
      <c r="M176" s="23"/>
      <c r="N176" s="41"/>
    </row>
    <row r="177" spans="2:14">
      <c r="B177" s="40"/>
      <c r="C177" s="77">
        <v>42</v>
      </c>
      <c r="D177" s="23"/>
      <c r="E177" s="8" t="s">
        <v>86</v>
      </c>
      <c r="F177" s="160" t="s">
        <v>77</v>
      </c>
      <c r="G177" s="3"/>
      <c r="H177" s="3"/>
      <c r="I177" s="2"/>
      <c r="J177" s="3"/>
      <c r="L177" s="2" t="s">
        <v>203</v>
      </c>
      <c r="M177" s="23"/>
      <c r="N177" s="41"/>
    </row>
    <row r="178" spans="2:14">
      <c r="B178" s="40"/>
      <c r="C178" s="77"/>
      <c r="D178" s="23"/>
      <c r="E178" s="23"/>
      <c r="G178" s="3"/>
      <c r="H178" s="3"/>
      <c r="I178" s="2"/>
      <c r="J178" s="3"/>
      <c r="L178" s="2"/>
      <c r="M178" s="23"/>
      <c r="N178" s="41"/>
    </row>
    <row r="179" spans="2:14">
      <c r="B179" s="40"/>
      <c r="C179" s="77">
        <v>43</v>
      </c>
      <c r="D179" s="23"/>
      <c r="E179" s="8" t="s">
        <v>86</v>
      </c>
      <c r="F179" s="160" t="s">
        <v>227</v>
      </c>
      <c r="G179" s="3"/>
      <c r="H179" s="3"/>
      <c r="I179" s="2"/>
      <c r="J179" s="3"/>
      <c r="L179" s="2"/>
      <c r="M179" s="23"/>
      <c r="N179" s="41"/>
    </row>
    <row r="180" spans="2:14">
      <c r="B180" s="40"/>
      <c r="C180" s="77">
        <v>44</v>
      </c>
      <c r="D180" s="23"/>
      <c r="E180" s="130">
        <v>1</v>
      </c>
      <c r="F180" s="11" t="s">
        <v>66</v>
      </c>
      <c r="G180" s="3"/>
      <c r="H180" s="3"/>
      <c r="I180" s="2"/>
      <c r="J180" s="3"/>
      <c r="L180" s="2" t="s">
        <v>203</v>
      </c>
      <c r="M180" s="23"/>
      <c r="N180" s="41"/>
    </row>
    <row r="181" spans="2:14">
      <c r="B181" s="40"/>
      <c r="C181" s="77">
        <v>45</v>
      </c>
      <c r="D181" s="23"/>
      <c r="E181" s="130">
        <v>2</v>
      </c>
      <c r="F181" s="11" t="s">
        <v>67</v>
      </c>
      <c r="G181" s="3"/>
      <c r="H181" s="3"/>
      <c r="I181" s="2"/>
      <c r="J181" s="3"/>
      <c r="L181" s="2" t="s">
        <v>203</v>
      </c>
      <c r="M181" s="23"/>
      <c r="N181" s="41"/>
    </row>
    <row r="182" spans="2:14">
      <c r="B182" s="40"/>
      <c r="C182" s="77">
        <v>46</v>
      </c>
      <c r="D182" s="23"/>
      <c r="E182" s="130">
        <v>3</v>
      </c>
      <c r="F182" s="11" t="s">
        <v>81</v>
      </c>
      <c r="G182" s="3"/>
      <c r="H182" s="3"/>
      <c r="I182" s="2"/>
      <c r="J182" s="3"/>
      <c r="L182" s="2" t="s">
        <v>203</v>
      </c>
      <c r="M182" s="23"/>
      <c r="N182" s="41"/>
    </row>
    <row r="183" spans="2:14">
      <c r="B183" s="40"/>
      <c r="C183" s="77">
        <v>47</v>
      </c>
      <c r="D183" s="23"/>
      <c r="E183" s="130">
        <v>4</v>
      </c>
      <c r="F183" s="11" t="s">
        <v>69</v>
      </c>
      <c r="G183" s="3"/>
      <c r="H183" s="3"/>
      <c r="I183" s="2"/>
      <c r="J183" s="3"/>
      <c r="L183" s="2" t="s">
        <v>203</v>
      </c>
      <c r="M183" s="23"/>
      <c r="N183" s="41"/>
    </row>
    <row r="184" spans="2:14">
      <c r="B184" s="40"/>
      <c r="C184" s="77">
        <v>48</v>
      </c>
      <c r="D184" s="23"/>
      <c r="E184" s="130">
        <v>5</v>
      </c>
      <c r="F184" s="11" t="s">
        <v>70</v>
      </c>
      <c r="G184" s="3"/>
      <c r="H184" s="3"/>
      <c r="I184" s="2"/>
      <c r="J184" s="3"/>
      <c r="L184" s="2" t="s">
        <v>203</v>
      </c>
      <c r="M184" s="23"/>
      <c r="N184" s="41"/>
    </row>
    <row r="185" spans="2:14">
      <c r="B185" s="40"/>
      <c r="C185" s="77">
        <v>49</v>
      </c>
      <c r="D185" s="23"/>
      <c r="E185" s="130">
        <v>6</v>
      </c>
      <c r="F185" s="11" t="s">
        <v>71</v>
      </c>
      <c r="G185" s="3"/>
      <c r="H185" s="3"/>
      <c r="I185" s="2"/>
      <c r="J185" s="3"/>
      <c r="L185" s="2" t="s">
        <v>203</v>
      </c>
      <c r="M185" s="23"/>
      <c r="N185" s="41"/>
    </row>
    <row r="186" spans="2:14">
      <c r="B186" s="40"/>
      <c r="C186" s="77">
        <v>50</v>
      </c>
      <c r="D186" s="23"/>
      <c r="E186" s="130">
        <v>7</v>
      </c>
      <c r="F186" s="11" t="s">
        <v>72</v>
      </c>
      <c r="G186" s="3"/>
      <c r="H186" s="3"/>
      <c r="I186" s="2"/>
      <c r="J186" s="3"/>
      <c r="L186" s="2" t="s">
        <v>203</v>
      </c>
      <c r="M186" s="23"/>
      <c r="N186" s="41"/>
    </row>
    <row r="187" spans="2:14">
      <c r="B187" s="40"/>
      <c r="C187" s="77">
        <v>51</v>
      </c>
      <c r="D187" s="23"/>
      <c r="E187" s="130">
        <v>8</v>
      </c>
      <c r="F187" s="11" t="s">
        <v>82</v>
      </c>
      <c r="G187" s="3"/>
      <c r="H187" s="3"/>
      <c r="I187" s="2"/>
      <c r="J187" s="3"/>
      <c r="L187" s="2" t="s">
        <v>203</v>
      </c>
      <c r="M187" s="23"/>
      <c r="N187" s="41"/>
    </row>
    <row r="188" spans="2:14">
      <c r="B188" s="40"/>
      <c r="C188" s="77"/>
      <c r="D188" s="23"/>
      <c r="E188" s="8"/>
      <c r="F188" s="160"/>
      <c r="G188" s="3"/>
      <c r="H188" s="3"/>
      <c r="I188" s="2"/>
      <c r="J188" s="3"/>
      <c r="L188" s="2"/>
      <c r="M188" s="23"/>
      <c r="N188" s="41"/>
    </row>
    <row r="189" spans="2:14">
      <c r="B189" s="40"/>
      <c r="C189" s="77">
        <v>52</v>
      </c>
      <c r="D189" s="23"/>
      <c r="E189" s="8" t="s">
        <v>86</v>
      </c>
      <c r="F189" s="160" t="s">
        <v>83</v>
      </c>
      <c r="G189" s="32"/>
      <c r="H189" s="3"/>
      <c r="I189" s="2"/>
      <c r="J189" s="3"/>
      <c r="L189" s="2" t="s">
        <v>203</v>
      </c>
      <c r="M189" s="23"/>
      <c r="N189" s="41"/>
    </row>
    <row r="190" spans="2:14">
      <c r="B190" s="40"/>
      <c r="C190" s="77">
        <v>53</v>
      </c>
      <c r="D190" s="23"/>
      <c r="E190" s="8" t="s">
        <v>86</v>
      </c>
      <c r="F190" s="160" t="s">
        <v>84</v>
      </c>
      <c r="G190" s="32"/>
      <c r="H190" s="3"/>
      <c r="I190" s="2"/>
      <c r="J190" s="3"/>
      <c r="L190" s="2" t="s">
        <v>203</v>
      </c>
      <c r="M190" s="23"/>
      <c r="N190" s="41"/>
    </row>
    <row r="191" spans="2:14">
      <c r="B191" s="40"/>
      <c r="C191" s="77">
        <v>54</v>
      </c>
      <c r="D191" s="23"/>
      <c r="E191" s="8" t="s">
        <v>86</v>
      </c>
      <c r="F191" s="160" t="s">
        <v>85</v>
      </c>
      <c r="G191" s="32"/>
      <c r="H191" s="3"/>
      <c r="I191" s="2"/>
      <c r="J191" s="3"/>
      <c r="L191" s="2" t="s">
        <v>203</v>
      </c>
      <c r="M191" s="23"/>
      <c r="N191" s="41"/>
    </row>
    <row r="192" spans="2:14">
      <c r="B192" s="40"/>
      <c r="C192" s="77"/>
      <c r="D192" s="23"/>
      <c r="E192" s="8"/>
      <c r="F192" s="160"/>
      <c r="G192" s="3"/>
      <c r="H192" s="3"/>
      <c r="I192" s="2"/>
      <c r="J192" s="3"/>
      <c r="L192" s="2"/>
      <c r="M192" s="23"/>
      <c r="N192" s="41"/>
    </row>
    <row r="193" spans="2:14">
      <c r="B193" s="40"/>
      <c r="C193" s="77">
        <v>55</v>
      </c>
      <c r="D193" s="23"/>
      <c r="E193" s="130">
        <v>1</v>
      </c>
      <c r="F193" s="11" t="s">
        <v>87</v>
      </c>
      <c r="G193" s="3"/>
      <c r="H193" s="3"/>
      <c r="I193" s="2"/>
      <c r="J193" s="3"/>
      <c r="L193" s="2" t="s">
        <v>203</v>
      </c>
      <c r="M193" s="23"/>
      <c r="N193" s="41"/>
    </row>
    <row r="194" spans="2:14">
      <c r="B194" s="40"/>
      <c r="C194" s="77">
        <v>56</v>
      </c>
      <c r="D194" s="23"/>
      <c r="E194" s="130">
        <v>2</v>
      </c>
      <c r="F194" s="11" t="s">
        <v>88</v>
      </c>
      <c r="G194" s="3"/>
      <c r="H194" s="3"/>
      <c r="I194" s="2"/>
      <c r="J194" s="3"/>
      <c r="L194" s="2" t="s">
        <v>203</v>
      </c>
      <c r="M194" s="23"/>
      <c r="N194" s="41"/>
    </row>
    <row r="195" spans="2:14">
      <c r="B195" s="40"/>
      <c r="C195" s="77"/>
      <c r="D195" s="23"/>
      <c r="E195" s="8"/>
      <c r="F195" s="160"/>
      <c r="G195" s="3"/>
      <c r="H195" s="3"/>
      <c r="I195" s="2"/>
      <c r="J195" s="3"/>
      <c r="L195" s="2"/>
      <c r="M195" s="23"/>
      <c r="N195" s="41"/>
    </row>
    <row r="196" spans="2:14">
      <c r="B196" s="40"/>
      <c r="C196" s="77">
        <v>57</v>
      </c>
      <c r="D196" s="23"/>
      <c r="E196" s="8" t="s">
        <v>86</v>
      </c>
      <c r="F196" s="160" t="s">
        <v>89</v>
      </c>
      <c r="G196" s="3"/>
      <c r="H196" s="3"/>
      <c r="I196" s="2"/>
      <c r="J196" s="3"/>
      <c r="L196" s="2" t="s">
        <v>203</v>
      </c>
      <c r="M196" s="23"/>
      <c r="N196" s="41"/>
    </row>
    <row r="197" spans="2:14">
      <c r="B197" s="40"/>
      <c r="C197" s="77"/>
      <c r="D197" s="23"/>
      <c r="E197" s="23"/>
      <c r="G197" s="3"/>
      <c r="H197" s="3"/>
      <c r="I197" s="2"/>
      <c r="J197" s="3"/>
      <c r="L197" s="2"/>
      <c r="M197" s="23"/>
      <c r="N197" s="41"/>
    </row>
    <row r="198" spans="2:14">
      <c r="B198" s="40"/>
      <c r="C198" s="77">
        <v>58</v>
      </c>
      <c r="D198" s="23"/>
      <c r="E198" s="23" t="s">
        <v>228</v>
      </c>
      <c r="F198" s="139" t="s">
        <v>229</v>
      </c>
      <c r="G198" s="3"/>
      <c r="H198" s="3"/>
      <c r="I198" s="2"/>
      <c r="J198" s="3"/>
      <c r="L198" s="2"/>
      <c r="M198" s="22"/>
      <c r="N198" s="41"/>
    </row>
    <row r="199" spans="2:14">
      <c r="B199" s="40"/>
      <c r="C199" s="77"/>
      <c r="D199" s="23"/>
      <c r="E199" s="23"/>
      <c r="F199" s="139"/>
      <c r="G199" s="3"/>
      <c r="H199" s="3"/>
      <c r="I199" s="2"/>
      <c r="J199" s="3"/>
      <c r="L199" s="2"/>
      <c r="M199" s="23"/>
      <c r="N199" s="41"/>
    </row>
    <row r="200" spans="2:14">
      <c r="B200" s="40"/>
      <c r="C200" s="77">
        <v>59</v>
      </c>
      <c r="D200" s="23"/>
      <c r="E200" s="8" t="s">
        <v>86</v>
      </c>
      <c r="F200" s="160" t="s">
        <v>93</v>
      </c>
      <c r="G200" s="32"/>
      <c r="H200" s="3"/>
      <c r="I200" s="2"/>
      <c r="J200" s="3"/>
      <c r="L200" s="2"/>
      <c r="M200" s="28">
        <v>100000</v>
      </c>
      <c r="N200" s="41"/>
    </row>
    <row r="201" spans="2:14">
      <c r="B201" s="40"/>
      <c r="C201" s="77"/>
      <c r="D201" s="23"/>
      <c r="E201" s="23"/>
      <c r="F201" s="23"/>
      <c r="G201" s="23"/>
      <c r="H201" s="3"/>
      <c r="I201" s="2"/>
      <c r="J201" s="3"/>
      <c r="L201" s="2"/>
      <c r="M201" s="23"/>
      <c r="N201" s="41"/>
    </row>
    <row r="202" spans="2:14">
      <c r="B202" s="40"/>
      <c r="C202" s="77">
        <v>60</v>
      </c>
      <c r="D202" s="23"/>
      <c r="E202" s="8" t="s">
        <v>86</v>
      </c>
      <c r="F202" s="160" t="s">
        <v>94</v>
      </c>
      <c r="G202" s="32"/>
      <c r="H202" s="3"/>
      <c r="I202" s="2"/>
      <c r="J202" s="3"/>
      <c r="L202" s="2" t="s">
        <v>203</v>
      </c>
      <c r="M202" s="23"/>
      <c r="N202" s="41"/>
    </row>
    <row r="203" spans="2:14">
      <c r="B203" s="40"/>
      <c r="C203" s="77"/>
      <c r="D203" s="23"/>
      <c r="E203" s="23"/>
      <c r="F203" s="23"/>
      <c r="G203" s="23"/>
      <c r="H203" s="3"/>
      <c r="I203" s="2"/>
      <c r="J203" s="3"/>
      <c r="L203" s="2"/>
      <c r="M203" s="23"/>
      <c r="N203" s="41"/>
    </row>
    <row r="204" spans="2:14">
      <c r="B204" s="40"/>
      <c r="C204" s="77">
        <v>61</v>
      </c>
      <c r="D204" s="23"/>
      <c r="E204" s="8" t="s">
        <v>86</v>
      </c>
      <c r="F204" s="160" t="s">
        <v>95</v>
      </c>
      <c r="G204" s="32"/>
      <c r="H204" s="3"/>
      <c r="I204" s="2"/>
      <c r="J204" s="3"/>
      <c r="L204" s="2" t="s">
        <v>203</v>
      </c>
      <c r="M204" s="23"/>
      <c r="N204" s="41"/>
    </row>
    <row r="205" spans="2:14">
      <c r="B205" s="40"/>
      <c r="C205" s="77"/>
      <c r="D205" s="23"/>
      <c r="E205" s="23"/>
      <c r="F205" s="164"/>
      <c r="G205" s="3"/>
      <c r="H205" s="3"/>
      <c r="I205" s="2"/>
      <c r="J205" s="3"/>
      <c r="L205" s="2"/>
      <c r="M205" s="23"/>
      <c r="N205" s="41"/>
    </row>
    <row r="206" spans="2:14">
      <c r="B206" s="40"/>
      <c r="C206" s="77">
        <v>62</v>
      </c>
      <c r="D206" s="23"/>
      <c r="E206" s="8" t="s">
        <v>86</v>
      </c>
      <c r="F206" s="160" t="s">
        <v>96</v>
      </c>
      <c r="G206" s="32"/>
      <c r="H206" s="3"/>
      <c r="I206" s="2"/>
      <c r="J206" s="3"/>
      <c r="L206" s="2" t="s">
        <v>203</v>
      </c>
      <c r="M206" s="23"/>
      <c r="N206" s="41"/>
    </row>
    <row r="207" spans="2:14">
      <c r="B207" s="40"/>
      <c r="C207" s="77"/>
      <c r="D207" s="23"/>
      <c r="E207" s="23"/>
      <c r="F207" s="139"/>
      <c r="G207" s="3"/>
      <c r="H207" s="3"/>
      <c r="I207" s="2"/>
      <c r="J207" s="3"/>
      <c r="K207" s="2"/>
      <c r="L207" s="17"/>
      <c r="M207" s="23"/>
      <c r="N207" s="41"/>
    </row>
    <row r="208" spans="2:14">
      <c r="B208" s="40"/>
      <c r="C208" s="77">
        <v>63</v>
      </c>
      <c r="D208" s="23"/>
      <c r="E208" s="130">
        <v>1</v>
      </c>
      <c r="F208" s="11" t="s">
        <v>97</v>
      </c>
      <c r="G208" s="3"/>
      <c r="H208" s="3"/>
      <c r="I208" s="2"/>
      <c r="J208" s="3"/>
      <c r="K208" s="2"/>
      <c r="L208" s="17"/>
      <c r="M208" s="23"/>
      <c r="N208" s="41"/>
    </row>
    <row r="209" spans="2:14">
      <c r="B209" s="40"/>
      <c r="C209" s="77">
        <v>64</v>
      </c>
      <c r="D209" s="23"/>
      <c r="E209" s="130">
        <v>2</v>
      </c>
      <c r="F209" s="11" t="s">
        <v>98</v>
      </c>
      <c r="G209" s="3"/>
      <c r="H209" s="3"/>
      <c r="I209" s="2"/>
      <c r="J209" s="3"/>
      <c r="K209" s="2"/>
      <c r="L209" s="17"/>
      <c r="M209" s="23"/>
      <c r="N209" s="41"/>
    </row>
    <row r="210" spans="2:14">
      <c r="B210" s="40"/>
      <c r="C210" s="77">
        <v>65</v>
      </c>
      <c r="D210" s="23"/>
      <c r="E210" s="130">
        <v>3</v>
      </c>
      <c r="F210" s="11" t="s">
        <v>96</v>
      </c>
      <c r="G210" s="3"/>
      <c r="H210" s="3"/>
      <c r="I210" s="2"/>
      <c r="J210" s="3"/>
      <c r="K210" s="2"/>
      <c r="L210" s="17"/>
      <c r="M210" s="23"/>
      <c r="N210" s="41"/>
    </row>
    <row r="211" spans="2:14">
      <c r="B211" s="40"/>
      <c r="C211" s="77"/>
      <c r="D211" s="23"/>
      <c r="E211" s="23"/>
      <c r="F211" s="139"/>
      <c r="G211" s="3"/>
      <c r="H211" s="3"/>
      <c r="I211" s="2"/>
      <c r="J211" s="3"/>
      <c r="K211" s="2"/>
      <c r="L211" s="17"/>
      <c r="M211" s="23"/>
      <c r="N211" s="41"/>
    </row>
    <row r="212" spans="2:14">
      <c r="B212" s="40"/>
      <c r="C212" s="77">
        <v>66</v>
      </c>
      <c r="D212" s="23"/>
      <c r="E212" s="8" t="s">
        <v>86</v>
      </c>
      <c r="F212" s="160" t="s">
        <v>99</v>
      </c>
      <c r="G212" s="3"/>
      <c r="H212" s="3"/>
      <c r="I212" s="2"/>
      <c r="J212" s="3"/>
      <c r="K212" s="2"/>
      <c r="L212" s="17"/>
      <c r="M212" s="22"/>
      <c r="N212" s="41"/>
    </row>
    <row r="213" spans="2:14" ht="15">
      <c r="B213" s="40"/>
      <c r="C213" s="77">
        <v>67</v>
      </c>
      <c r="D213" s="23"/>
      <c r="E213" s="8" t="s">
        <v>86</v>
      </c>
      <c r="F213" s="160" t="s">
        <v>100</v>
      </c>
      <c r="G213" s="3"/>
      <c r="H213" s="3"/>
      <c r="I213" s="2"/>
      <c r="J213" s="3"/>
      <c r="K213" s="2"/>
      <c r="L213" s="17"/>
      <c r="M213" s="206">
        <f>M214-M217</f>
        <v>2513489.7000000002</v>
      </c>
      <c r="N213" s="41"/>
    </row>
    <row r="214" spans="2:14">
      <c r="B214" s="40"/>
      <c r="C214" s="77"/>
      <c r="D214" s="23"/>
      <c r="H214" s="165" t="s">
        <v>230</v>
      </c>
      <c r="I214" s="149" t="s">
        <v>231</v>
      </c>
      <c r="J214" s="3"/>
      <c r="K214" s="2"/>
      <c r="L214" s="17"/>
      <c r="M214" s="28">
        <v>2964297</v>
      </c>
      <c r="N214" s="41"/>
    </row>
    <row r="215" spans="2:14">
      <c r="B215" s="40"/>
      <c r="C215" s="77"/>
      <c r="D215" s="23"/>
      <c r="H215" s="165" t="s">
        <v>230</v>
      </c>
      <c r="I215" s="3" t="s">
        <v>232</v>
      </c>
      <c r="J215" s="3"/>
      <c r="K215" s="2"/>
      <c r="L215" s="17"/>
      <c r="M215" s="28">
        <v>41085</v>
      </c>
      <c r="N215" s="41"/>
    </row>
    <row r="216" spans="2:14">
      <c r="B216" s="40"/>
      <c r="C216" s="77"/>
      <c r="D216" s="23"/>
      <c r="H216" s="165" t="s">
        <v>230</v>
      </c>
      <c r="I216" s="3" t="s">
        <v>233</v>
      </c>
      <c r="J216" s="3"/>
      <c r="K216" s="2"/>
      <c r="L216" s="17"/>
      <c r="M216" s="17">
        <f>M214+M215</f>
        <v>3005382</v>
      </c>
      <c r="N216" s="41"/>
    </row>
    <row r="217" spans="2:14">
      <c r="B217" s="40"/>
      <c r="C217" s="77"/>
      <c r="D217" s="23"/>
      <c r="H217" s="165" t="s">
        <v>230</v>
      </c>
      <c r="I217" s="3" t="s">
        <v>234</v>
      </c>
      <c r="J217" s="3"/>
      <c r="K217" s="2"/>
      <c r="L217" s="17"/>
      <c r="M217" s="25">
        <f>M216*15%</f>
        <v>450807.3</v>
      </c>
      <c r="N217" s="41"/>
    </row>
    <row r="218" spans="2:14">
      <c r="B218" s="40"/>
      <c r="C218" s="77"/>
      <c r="D218" s="23"/>
      <c r="H218" s="165"/>
      <c r="I218" s="3"/>
      <c r="J218" s="3"/>
      <c r="K218" s="2"/>
      <c r="L218" s="17"/>
      <c r="M218" s="23"/>
      <c r="N218" s="41"/>
    </row>
    <row r="219" spans="2:14">
      <c r="B219" s="40"/>
      <c r="C219" s="77"/>
      <c r="D219" s="23"/>
      <c r="F219" s="139" t="s">
        <v>235</v>
      </c>
      <c r="H219" s="165"/>
      <c r="I219" s="3"/>
      <c r="J219" s="3"/>
      <c r="K219" s="2"/>
      <c r="L219" s="17"/>
      <c r="M219" s="23"/>
      <c r="N219" s="41"/>
    </row>
    <row r="220" spans="2:14">
      <c r="B220" s="40"/>
      <c r="D220" s="23"/>
      <c r="E220" s="340" t="s">
        <v>105</v>
      </c>
      <c r="F220" s="340"/>
      <c r="G220" s="340"/>
      <c r="H220" s="340"/>
      <c r="I220" s="340"/>
      <c r="J220" s="340"/>
      <c r="K220" s="2"/>
      <c r="L220" s="17"/>
      <c r="M220" s="23"/>
      <c r="N220" s="41"/>
    </row>
    <row r="221" spans="2:14">
      <c r="B221" s="40"/>
      <c r="C221" s="77"/>
      <c r="D221" s="23"/>
      <c r="H221" s="165"/>
      <c r="I221" s="3"/>
      <c r="J221" s="3"/>
      <c r="K221" s="2"/>
      <c r="L221" s="17"/>
      <c r="M221" s="23"/>
      <c r="N221" s="41"/>
    </row>
    <row r="222" spans="2:14">
      <c r="B222" s="40"/>
      <c r="C222" s="77">
        <v>1</v>
      </c>
      <c r="D222" s="23"/>
      <c r="E222" s="8" t="s">
        <v>86</v>
      </c>
      <c r="F222" s="160" t="s">
        <v>106</v>
      </c>
      <c r="G222" s="12"/>
      <c r="H222" s="165"/>
      <c r="I222" s="3"/>
      <c r="J222" s="3"/>
      <c r="K222" s="2"/>
      <c r="L222" s="2"/>
      <c r="M222" s="163">
        <v>5409282</v>
      </c>
      <c r="N222" s="41"/>
    </row>
    <row r="223" spans="2:14">
      <c r="B223" s="40"/>
      <c r="C223" s="77">
        <v>2</v>
      </c>
      <c r="D223" s="23"/>
      <c r="E223" s="8" t="s">
        <v>86</v>
      </c>
      <c r="F223" s="160" t="s">
        <v>107</v>
      </c>
      <c r="G223" s="12"/>
      <c r="H223" s="165"/>
      <c r="I223" s="3"/>
      <c r="J223" s="3"/>
      <c r="K223" s="2"/>
      <c r="L223" s="2" t="s">
        <v>203</v>
      </c>
      <c r="M223" s="163"/>
      <c r="N223" s="41"/>
    </row>
    <row r="224" spans="2:14">
      <c r="B224" s="40"/>
      <c r="C224" s="77">
        <v>3</v>
      </c>
      <c r="D224" s="23"/>
      <c r="E224" s="8" t="s">
        <v>86</v>
      </c>
      <c r="F224" s="160" t="s">
        <v>108</v>
      </c>
      <c r="G224" s="12"/>
      <c r="H224" s="165"/>
      <c r="I224" s="3"/>
      <c r="J224" s="3"/>
      <c r="K224" s="2"/>
      <c r="L224" s="2" t="s">
        <v>203</v>
      </c>
      <c r="M224" s="163"/>
      <c r="N224" s="41"/>
    </row>
    <row r="225" spans="2:14">
      <c r="B225" s="40"/>
      <c r="C225" s="77">
        <v>4</v>
      </c>
      <c r="D225" s="23"/>
      <c r="E225" s="8" t="s">
        <v>86</v>
      </c>
      <c r="F225" s="160" t="s">
        <v>109</v>
      </c>
      <c r="G225" s="12"/>
      <c r="H225" s="165"/>
      <c r="I225" s="3"/>
      <c r="J225" s="3"/>
      <c r="K225" s="2"/>
      <c r="L225" s="2" t="s">
        <v>203</v>
      </c>
      <c r="M225" s="163"/>
      <c r="N225" s="41"/>
    </row>
    <row r="226" spans="2:14">
      <c r="B226" s="40"/>
      <c r="C226" s="77"/>
      <c r="D226" s="23"/>
      <c r="H226" s="165"/>
      <c r="I226" s="3"/>
      <c r="J226" s="3"/>
      <c r="K226" s="2"/>
      <c r="L226" s="17"/>
      <c r="M226" s="78"/>
      <c r="N226" s="41"/>
    </row>
    <row r="227" spans="2:14">
      <c r="B227" s="40"/>
      <c r="C227" s="77"/>
      <c r="D227" s="23"/>
      <c r="E227" s="23"/>
      <c r="F227" s="139"/>
      <c r="G227" s="3"/>
      <c r="H227" s="3"/>
      <c r="I227" s="2"/>
      <c r="J227" s="3"/>
      <c r="K227" s="2"/>
      <c r="L227" s="17"/>
      <c r="M227" s="78"/>
      <c r="N227" s="41"/>
    </row>
    <row r="228" spans="2:14">
      <c r="B228" s="40"/>
      <c r="C228" s="77">
        <v>5</v>
      </c>
      <c r="D228" s="23"/>
      <c r="E228" s="8" t="s">
        <v>86</v>
      </c>
      <c r="F228" s="160" t="s">
        <v>110</v>
      </c>
      <c r="G228" s="12"/>
      <c r="H228" s="3"/>
      <c r="I228" s="2"/>
      <c r="J228" s="3"/>
      <c r="K228" s="2"/>
      <c r="L228" s="17"/>
      <c r="M228" s="78"/>
      <c r="N228" s="41"/>
    </row>
    <row r="229" spans="2:14">
      <c r="B229" s="40"/>
      <c r="C229" s="77"/>
      <c r="D229" s="23"/>
      <c r="E229" s="32">
        <v>1</v>
      </c>
      <c r="F229" s="34" t="s">
        <v>110</v>
      </c>
      <c r="G229" s="3"/>
      <c r="H229" s="3"/>
      <c r="I229" s="2"/>
      <c r="J229" s="3"/>
      <c r="K229" s="2"/>
      <c r="L229" s="2"/>
      <c r="M229" s="120"/>
      <c r="N229" s="41"/>
    </row>
    <row r="230" spans="2:14">
      <c r="B230" s="40"/>
      <c r="C230" s="77"/>
      <c r="D230" s="23"/>
      <c r="E230" s="32">
        <v>2</v>
      </c>
      <c r="F230" s="34" t="s">
        <v>111</v>
      </c>
      <c r="G230" s="3"/>
      <c r="H230" s="3"/>
      <c r="I230" s="2"/>
      <c r="J230" s="3"/>
      <c r="K230" s="2"/>
      <c r="L230" s="2"/>
      <c r="M230" s="120">
        <v>10226</v>
      </c>
      <c r="N230" s="41"/>
    </row>
    <row r="231" spans="2:14">
      <c r="B231" s="40"/>
      <c r="C231" s="77"/>
      <c r="D231" s="23"/>
      <c r="E231" s="32"/>
      <c r="F231" s="34"/>
      <c r="G231" s="3"/>
      <c r="H231" s="3"/>
      <c r="I231" s="2"/>
      <c r="J231" s="3"/>
      <c r="K231" s="2"/>
      <c r="L231" s="17"/>
      <c r="M231" s="163"/>
      <c r="N231" s="41"/>
    </row>
    <row r="232" spans="2:14">
      <c r="B232" s="40"/>
      <c r="C232" s="77">
        <v>6</v>
      </c>
      <c r="D232" s="23"/>
      <c r="E232" s="8" t="s">
        <v>86</v>
      </c>
      <c r="F232" s="34" t="s">
        <v>236</v>
      </c>
      <c r="G232" s="3"/>
      <c r="H232" s="3"/>
      <c r="I232" s="2"/>
      <c r="J232" s="3"/>
      <c r="K232" s="2"/>
      <c r="L232" s="17"/>
      <c r="M232" s="163"/>
      <c r="N232" s="41"/>
    </row>
    <row r="233" spans="2:14">
      <c r="B233" s="40"/>
      <c r="C233" s="77"/>
      <c r="D233" s="23"/>
      <c r="E233" s="32"/>
      <c r="F233" s="34" t="s">
        <v>237</v>
      </c>
      <c r="G233" s="3"/>
      <c r="H233" s="3"/>
      <c r="I233" s="2"/>
      <c r="J233" s="3"/>
      <c r="K233" s="2"/>
      <c r="L233" s="17"/>
      <c r="M233" s="121">
        <v>1084835</v>
      </c>
      <c r="N233" s="41"/>
    </row>
    <row r="234" spans="2:14">
      <c r="B234" s="40"/>
      <c r="C234" s="77"/>
      <c r="D234" s="23"/>
      <c r="E234" s="32"/>
      <c r="F234" s="34" t="s">
        <v>238</v>
      </c>
      <c r="G234" s="3"/>
      <c r="H234" s="3"/>
      <c r="I234" s="2"/>
      <c r="J234" s="3"/>
      <c r="K234" s="2"/>
      <c r="L234" s="17"/>
      <c r="M234" s="121">
        <v>178362</v>
      </c>
      <c r="N234" s="41"/>
    </row>
    <row r="235" spans="2:14">
      <c r="B235" s="40"/>
      <c r="C235" s="77"/>
      <c r="D235" s="23"/>
      <c r="E235" s="32"/>
      <c r="F235" s="34"/>
      <c r="G235" s="3"/>
      <c r="H235" s="3"/>
      <c r="I235" s="2"/>
      <c r="J235" s="3"/>
      <c r="K235" s="2"/>
      <c r="L235" s="17"/>
      <c r="M235" s="163"/>
      <c r="N235" s="41"/>
    </row>
    <row r="236" spans="2:14">
      <c r="B236" s="40"/>
      <c r="C236" s="77">
        <v>7</v>
      </c>
      <c r="D236" s="23"/>
      <c r="E236" s="8" t="s">
        <v>86</v>
      </c>
      <c r="F236" s="35" t="s">
        <v>239</v>
      </c>
      <c r="G236" s="3"/>
      <c r="H236" s="3"/>
      <c r="I236" s="2"/>
      <c r="J236" s="3"/>
      <c r="K236" s="2"/>
      <c r="L236" s="2"/>
      <c r="N236" s="41"/>
    </row>
    <row r="237" spans="2:14">
      <c r="B237" s="40"/>
      <c r="C237" s="77"/>
      <c r="D237" s="23"/>
      <c r="E237" s="8"/>
      <c r="F237" s="34"/>
      <c r="G237" s="3"/>
      <c r="H237" s="3"/>
      <c r="I237" s="2"/>
      <c r="J237" s="3"/>
      <c r="K237" s="2"/>
      <c r="L237" s="17"/>
      <c r="M237" s="17"/>
      <c r="N237" s="41"/>
    </row>
    <row r="238" spans="2:14">
      <c r="B238" s="40"/>
      <c r="C238" s="77">
        <v>8</v>
      </c>
      <c r="D238" s="23"/>
      <c r="E238" s="8" t="s">
        <v>86</v>
      </c>
      <c r="F238" s="35" t="s">
        <v>240</v>
      </c>
      <c r="G238" s="3"/>
      <c r="H238" s="3"/>
      <c r="I238" s="2"/>
      <c r="J238" s="3"/>
      <c r="K238" s="2"/>
      <c r="L238" s="2"/>
      <c r="M238" s="163">
        <v>24530</v>
      </c>
      <c r="N238" s="41"/>
    </row>
    <row r="239" spans="2:14">
      <c r="B239" s="40"/>
      <c r="C239" s="77"/>
      <c r="D239" s="23"/>
      <c r="E239" s="8"/>
      <c r="F239" s="34"/>
      <c r="G239" s="3"/>
      <c r="H239" s="3"/>
      <c r="I239" s="2"/>
      <c r="J239" s="3"/>
      <c r="K239" s="2"/>
      <c r="L239" s="17"/>
      <c r="M239" s="17"/>
      <c r="N239" s="41"/>
    </row>
    <row r="240" spans="2:14">
      <c r="B240" s="40"/>
      <c r="C240" s="77">
        <v>9</v>
      </c>
      <c r="D240" s="23"/>
      <c r="E240" s="8" t="s">
        <v>86</v>
      </c>
      <c r="F240" s="35" t="s">
        <v>118</v>
      </c>
      <c r="G240" s="3"/>
      <c r="H240" s="3"/>
      <c r="I240" s="2"/>
      <c r="J240" s="3"/>
      <c r="K240" s="2"/>
      <c r="L240" s="17"/>
      <c r="M240" s="17"/>
      <c r="N240" s="41"/>
    </row>
    <row r="241" spans="2:14">
      <c r="B241" s="40"/>
      <c r="C241" s="77"/>
      <c r="D241" s="23"/>
      <c r="E241" s="8"/>
      <c r="F241" s="34" t="s">
        <v>241</v>
      </c>
      <c r="G241" s="3"/>
      <c r="H241" s="3"/>
      <c r="I241" s="2"/>
      <c r="J241" s="3"/>
      <c r="K241" s="2"/>
      <c r="L241" s="17"/>
      <c r="M241" s="17"/>
      <c r="N241" s="41"/>
    </row>
    <row r="242" spans="2:14">
      <c r="B242" s="40"/>
      <c r="C242" s="77"/>
      <c r="D242" s="23"/>
      <c r="E242" s="8"/>
      <c r="F242" s="34" t="s">
        <v>294</v>
      </c>
      <c r="G242" s="3"/>
      <c r="H242" s="3"/>
      <c r="I242" s="2"/>
      <c r="J242" s="3"/>
      <c r="K242" s="2"/>
      <c r="L242" s="17"/>
      <c r="M242" s="17"/>
      <c r="N242" s="41"/>
    </row>
    <row r="243" spans="2:14">
      <c r="B243" s="40"/>
      <c r="C243" s="77"/>
      <c r="D243" s="23"/>
      <c r="E243" s="8"/>
      <c r="F243" s="34" t="s">
        <v>242</v>
      </c>
      <c r="G243" s="3"/>
      <c r="H243" s="3"/>
      <c r="I243" s="2"/>
      <c r="J243" s="3"/>
      <c r="K243" s="2"/>
      <c r="L243" s="17"/>
      <c r="M243" s="17"/>
      <c r="N243" s="41"/>
    </row>
    <row r="244" spans="2:14">
      <c r="B244" s="40"/>
      <c r="C244" s="77"/>
      <c r="D244" s="23"/>
      <c r="E244" s="8"/>
      <c r="F244" s="34" t="s">
        <v>243</v>
      </c>
      <c r="G244" s="3"/>
      <c r="H244" s="3"/>
      <c r="I244" s="2"/>
      <c r="J244" s="3"/>
      <c r="K244" s="2"/>
      <c r="L244" s="17"/>
      <c r="M244" s="17"/>
      <c r="N244" s="41"/>
    </row>
    <row r="245" spans="2:14">
      <c r="B245" s="40"/>
      <c r="C245" s="77"/>
      <c r="D245" s="23"/>
      <c r="E245" s="8"/>
      <c r="F245" s="34" t="s">
        <v>244</v>
      </c>
      <c r="G245" s="3"/>
      <c r="H245" s="3"/>
      <c r="I245" s="2"/>
      <c r="J245" s="3"/>
      <c r="K245" s="2"/>
      <c r="L245" s="17"/>
      <c r="M245" s="173">
        <v>295922</v>
      </c>
      <c r="N245" s="41"/>
    </row>
    <row r="246" spans="2:14">
      <c r="B246" s="40"/>
      <c r="C246" s="77"/>
      <c r="D246" s="23"/>
      <c r="E246" s="8"/>
      <c r="F246" s="34" t="s">
        <v>245</v>
      </c>
      <c r="G246" s="3"/>
      <c r="H246" s="3"/>
      <c r="I246" s="2"/>
      <c r="J246" s="3"/>
      <c r="K246" s="2"/>
      <c r="L246" s="17"/>
      <c r="M246" s="36">
        <v>779426</v>
      </c>
      <c r="N246" s="41"/>
    </row>
    <row r="247" spans="2:14">
      <c r="B247" s="40"/>
      <c r="C247" s="77"/>
      <c r="D247" s="23"/>
      <c r="E247" s="8"/>
      <c r="F247" s="34" t="s">
        <v>246</v>
      </c>
      <c r="G247" s="3"/>
      <c r="H247" s="3"/>
      <c r="I247" s="2"/>
      <c r="J247" s="3"/>
      <c r="K247" s="2"/>
      <c r="L247" s="17"/>
      <c r="M247" s="36"/>
      <c r="N247" s="41"/>
    </row>
    <row r="248" spans="2:14">
      <c r="B248" s="40"/>
      <c r="C248" s="77"/>
      <c r="D248" s="23"/>
      <c r="E248" s="8"/>
      <c r="F248" s="34" t="s">
        <v>247</v>
      </c>
      <c r="G248" s="3"/>
      <c r="H248" s="3"/>
      <c r="I248" s="2"/>
      <c r="J248" s="3"/>
      <c r="K248" s="2"/>
      <c r="L248" s="17"/>
      <c r="M248" s="36"/>
      <c r="N248" s="41"/>
    </row>
    <row r="249" spans="2:14">
      <c r="B249" s="40"/>
      <c r="C249" s="77"/>
      <c r="D249" s="23"/>
      <c r="E249" s="8"/>
      <c r="F249" s="34" t="s">
        <v>248</v>
      </c>
      <c r="G249" s="3"/>
      <c r="H249" s="3"/>
      <c r="I249" s="2"/>
      <c r="J249" s="3"/>
      <c r="K249" s="2"/>
      <c r="L249" s="17"/>
      <c r="N249" s="41"/>
    </row>
    <row r="250" spans="2:14">
      <c r="B250" s="40"/>
      <c r="C250" s="77"/>
      <c r="D250" s="23"/>
      <c r="E250" s="8"/>
      <c r="F250" s="34" t="s">
        <v>249</v>
      </c>
      <c r="G250" s="3"/>
      <c r="H250" s="3"/>
      <c r="I250" s="2"/>
      <c r="J250" s="3"/>
      <c r="K250" s="2"/>
      <c r="L250" s="17"/>
      <c r="M250" s="36">
        <v>200</v>
      </c>
      <c r="N250" s="41"/>
    </row>
    <row r="251" spans="2:14">
      <c r="B251" s="40"/>
      <c r="C251" s="77"/>
      <c r="D251" s="23"/>
      <c r="E251" s="8"/>
      <c r="F251" s="34" t="s">
        <v>250</v>
      </c>
      <c r="G251" s="3"/>
      <c r="H251" s="3"/>
      <c r="I251" s="2"/>
      <c r="J251" s="3"/>
      <c r="K251" s="2"/>
      <c r="L251" s="17"/>
      <c r="M251" s="36"/>
      <c r="N251" s="41"/>
    </row>
    <row r="252" spans="2:14">
      <c r="B252" s="40"/>
      <c r="C252" s="77"/>
      <c r="D252" s="23"/>
      <c r="E252" s="8"/>
      <c r="F252" s="34" t="s">
        <v>251</v>
      </c>
      <c r="G252" s="3"/>
      <c r="H252" s="3"/>
      <c r="I252" s="2"/>
      <c r="J252" s="3"/>
      <c r="K252" s="2"/>
      <c r="L252" s="17"/>
      <c r="M252" s="36"/>
      <c r="N252" s="41"/>
    </row>
    <row r="253" spans="2:14">
      <c r="B253" s="40"/>
      <c r="C253" s="77"/>
      <c r="D253" s="23"/>
      <c r="E253" s="8"/>
      <c r="F253" s="34" t="s">
        <v>252</v>
      </c>
      <c r="G253" s="3"/>
      <c r="H253" s="3"/>
      <c r="I253" s="2"/>
      <c r="J253" s="3"/>
      <c r="K253" s="2"/>
      <c r="L253" s="17"/>
      <c r="M253" s="36"/>
      <c r="N253" s="41"/>
    </row>
    <row r="254" spans="2:14">
      <c r="B254" s="40"/>
      <c r="C254" s="77"/>
      <c r="D254" s="23"/>
      <c r="E254" s="8"/>
      <c r="F254" s="34" t="s">
        <v>253</v>
      </c>
      <c r="G254" s="3"/>
      <c r="H254" s="3"/>
      <c r="I254" s="2"/>
      <c r="J254" s="3"/>
      <c r="K254" s="2"/>
      <c r="L254" s="17"/>
      <c r="M254" s="36"/>
      <c r="N254" s="41"/>
    </row>
    <row r="255" spans="2:14">
      <c r="B255" s="40"/>
      <c r="C255" s="77"/>
      <c r="D255" s="23"/>
      <c r="E255" s="32"/>
      <c r="F255" s="34" t="s">
        <v>254</v>
      </c>
      <c r="G255" s="3"/>
      <c r="H255" s="3"/>
      <c r="I255" s="2"/>
      <c r="J255" s="3"/>
      <c r="K255" s="2"/>
      <c r="L255" s="17"/>
      <c r="M255" s="36"/>
      <c r="N255" s="41"/>
    </row>
    <row r="256" spans="2:14" ht="14.25" customHeight="1">
      <c r="B256" s="40"/>
      <c r="C256" s="77"/>
      <c r="D256" s="23"/>
      <c r="E256" s="32"/>
      <c r="F256" s="34" t="s">
        <v>286</v>
      </c>
      <c r="G256" s="3"/>
      <c r="H256" s="3"/>
      <c r="I256" s="2"/>
      <c r="J256" s="3"/>
      <c r="K256" s="2"/>
      <c r="L256" s="17"/>
      <c r="M256" s="36"/>
      <c r="N256" s="41"/>
    </row>
    <row r="257" spans="2:14">
      <c r="B257" s="40"/>
      <c r="C257" s="77"/>
      <c r="D257" s="23"/>
      <c r="E257" s="32"/>
      <c r="F257" s="34" t="s">
        <v>287</v>
      </c>
      <c r="G257" s="3"/>
      <c r="H257" s="3"/>
      <c r="I257" s="2"/>
      <c r="J257" s="3"/>
      <c r="K257" s="2"/>
      <c r="L257" s="17"/>
      <c r="M257" s="36"/>
      <c r="N257" s="41"/>
    </row>
    <row r="258" spans="2:14">
      <c r="B258" s="40"/>
      <c r="C258" s="77"/>
      <c r="D258" s="23"/>
      <c r="E258" s="32"/>
      <c r="F258" s="34" t="s">
        <v>288</v>
      </c>
      <c r="G258" s="3"/>
      <c r="H258" s="3"/>
      <c r="I258" s="2"/>
      <c r="J258" s="3"/>
      <c r="K258" s="2"/>
      <c r="L258" s="17"/>
      <c r="M258" s="36"/>
      <c r="N258" s="41"/>
    </row>
    <row r="259" spans="2:14">
      <c r="B259" s="40"/>
      <c r="C259" s="77"/>
      <c r="D259" s="23"/>
      <c r="E259" s="32"/>
      <c r="F259" s="34" t="s">
        <v>289</v>
      </c>
      <c r="G259" s="3"/>
      <c r="H259" s="3"/>
      <c r="I259" s="2"/>
      <c r="J259" s="3"/>
      <c r="K259" s="2"/>
      <c r="L259" s="17"/>
      <c r="M259" s="37"/>
      <c r="N259" s="41"/>
    </row>
    <row r="260" spans="2:14">
      <c r="B260" s="40"/>
      <c r="C260" s="77"/>
      <c r="D260" s="23"/>
      <c r="E260" s="32"/>
      <c r="F260" s="34" t="s">
        <v>255</v>
      </c>
      <c r="G260" s="3"/>
      <c r="H260" s="3"/>
      <c r="I260" s="2"/>
      <c r="J260" s="3"/>
      <c r="K260" s="2"/>
      <c r="L260" s="17"/>
      <c r="M260" s="37"/>
      <c r="N260" s="41"/>
    </row>
    <row r="261" spans="2:14">
      <c r="B261" s="40"/>
      <c r="C261" s="77"/>
      <c r="D261" s="23"/>
      <c r="E261" s="32"/>
      <c r="F261" s="34" t="s">
        <v>256</v>
      </c>
      <c r="G261" s="3"/>
      <c r="H261" s="3"/>
      <c r="I261" s="2"/>
      <c r="J261" s="3"/>
      <c r="K261" s="2"/>
      <c r="L261" s="17"/>
      <c r="M261" s="36"/>
      <c r="N261" s="41"/>
    </row>
    <row r="262" spans="2:14">
      <c r="B262" s="40"/>
      <c r="C262" s="77"/>
      <c r="D262" s="23"/>
      <c r="E262" s="32"/>
      <c r="F262" s="34" t="s">
        <v>296</v>
      </c>
      <c r="G262" s="3"/>
      <c r="H262" s="3"/>
      <c r="I262" s="2"/>
      <c r="J262" s="3"/>
      <c r="K262" s="2"/>
      <c r="L262" s="17"/>
      <c r="M262" s="17"/>
      <c r="N262" s="41"/>
    </row>
    <row r="263" spans="2:14">
      <c r="B263" s="40"/>
      <c r="C263" s="77"/>
      <c r="D263" s="23"/>
      <c r="E263" s="32"/>
      <c r="F263" s="34" t="s">
        <v>290</v>
      </c>
      <c r="G263" s="3"/>
      <c r="H263" s="3"/>
      <c r="I263" s="2"/>
      <c r="J263" s="3"/>
      <c r="K263" s="2"/>
      <c r="L263" s="17"/>
      <c r="M263" s="17"/>
      <c r="N263" s="41"/>
    </row>
    <row r="264" spans="2:14">
      <c r="B264" s="40"/>
      <c r="C264" s="77"/>
      <c r="D264" s="23"/>
      <c r="E264" s="23"/>
      <c r="F264" s="34" t="s">
        <v>291</v>
      </c>
      <c r="G264" s="23"/>
      <c r="H264" s="23"/>
      <c r="I264" s="23"/>
      <c r="J264" s="23"/>
      <c r="K264" s="23"/>
      <c r="L264" s="23"/>
      <c r="M264" s="17"/>
      <c r="N264" s="41"/>
    </row>
    <row r="265" spans="2:14" ht="13.5" customHeight="1">
      <c r="B265" s="40"/>
      <c r="C265" s="77"/>
      <c r="D265" s="23"/>
      <c r="E265" s="23"/>
      <c r="F265" s="34" t="s">
        <v>292</v>
      </c>
      <c r="G265" s="23"/>
      <c r="H265" s="23"/>
      <c r="I265" s="23"/>
      <c r="J265" s="23"/>
      <c r="K265" s="23"/>
      <c r="L265" s="23"/>
      <c r="M265" s="36">
        <v>47</v>
      </c>
      <c r="N265" s="41"/>
    </row>
    <row r="266" spans="2:14">
      <c r="B266" s="40"/>
      <c r="C266" s="77"/>
      <c r="D266" s="23"/>
      <c r="E266" s="23"/>
      <c r="F266" s="34" t="s">
        <v>367</v>
      </c>
      <c r="G266" s="23"/>
      <c r="H266" s="23"/>
      <c r="I266" s="23"/>
      <c r="J266" s="23"/>
      <c r="K266" s="23"/>
      <c r="L266" s="23"/>
      <c r="M266" s="36">
        <v>41038</v>
      </c>
      <c r="N266" s="41"/>
    </row>
    <row r="267" spans="2:14">
      <c r="B267" s="40"/>
      <c r="C267" s="77"/>
      <c r="D267" s="23"/>
      <c r="E267" s="23"/>
      <c r="F267" s="34" t="s">
        <v>293</v>
      </c>
      <c r="G267" s="23"/>
      <c r="H267" s="23"/>
      <c r="I267" s="23"/>
      <c r="J267" s="23"/>
      <c r="K267" s="23"/>
      <c r="L267" s="23"/>
      <c r="M267" s="23"/>
      <c r="N267" s="41"/>
    </row>
    <row r="268" spans="2:14">
      <c r="B268" s="40"/>
      <c r="C268" s="77"/>
      <c r="D268" s="23"/>
      <c r="E268" s="23"/>
      <c r="F268" s="34"/>
      <c r="G268" s="23"/>
      <c r="H268" s="23"/>
      <c r="I268" s="23"/>
      <c r="J268" s="23"/>
      <c r="K268" s="23"/>
      <c r="L268" s="23"/>
      <c r="M268" s="23"/>
      <c r="N268" s="41"/>
    </row>
    <row r="269" spans="2:14">
      <c r="B269" s="40"/>
      <c r="C269" s="77">
        <v>10</v>
      </c>
      <c r="D269" s="23"/>
      <c r="E269" s="8" t="s">
        <v>86</v>
      </c>
      <c r="F269" s="160" t="s">
        <v>119</v>
      </c>
      <c r="G269" s="23"/>
      <c r="H269" s="23"/>
      <c r="I269" s="23"/>
      <c r="J269" s="23"/>
      <c r="K269" s="23"/>
      <c r="L269" s="23"/>
      <c r="M269" s="23"/>
      <c r="N269" s="41"/>
    </row>
    <row r="270" spans="2:14">
      <c r="B270" s="40"/>
      <c r="C270" s="77"/>
      <c r="D270" s="23"/>
      <c r="E270" s="8"/>
      <c r="F270" s="160"/>
      <c r="G270" s="23"/>
      <c r="H270" s="23"/>
      <c r="I270" s="23"/>
      <c r="J270" s="23"/>
      <c r="K270" s="23"/>
      <c r="L270" s="23"/>
      <c r="M270" s="23"/>
      <c r="N270" s="41"/>
    </row>
    <row r="271" spans="2:14">
      <c r="B271" s="40"/>
      <c r="C271" s="77"/>
      <c r="D271" s="23"/>
      <c r="E271" s="354">
        <v>1</v>
      </c>
      <c r="F271" s="34" t="s">
        <v>120</v>
      </c>
      <c r="G271" s="23"/>
      <c r="H271" s="23"/>
      <c r="I271" s="23"/>
      <c r="J271" s="23"/>
      <c r="K271" s="23"/>
      <c r="L271" s="2" t="s">
        <v>203</v>
      </c>
      <c r="M271" s="23"/>
      <c r="N271" s="41"/>
    </row>
    <row r="272" spans="2:14">
      <c r="B272" s="40"/>
      <c r="C272" s="77"/>
      <c r="D272" s="23"/>
      <c r="E272" s="354"/>
      <c r="F272" s="34" t="s">
        <v>121</v>
      </c>
      <c r="G272" s="23"/>
      <c r="H272" s="23"/>
      <c r="I272" s="23"/>
      <c r="J272" s="23"/>
      <c r="K272" s="23"/>
      <c r="L272" s="23"/>
      <c r="M272" s="23"/>
      <c r="N272" s="41"/>
    </row>
    <row r="273" spans="2:14">
      <c r="B273" s="40"/>
      <c r="C273" s="77"/>
      <c r="D273" s="23"/>
      <c r="E273" s="354">
        <v>2</v>
      </c>
      <c r="F273" s="34" t="s">
        <v>122</v>
      </c>
      <c r="G273" s="23"/>
      <c r="H273" s="23"/>
      <c r="I273" s="23"/>
      <c r="J273" s="23"/>
      <c r="K273" s="23"/>
      <c r="L273" s="2" t="s">
        <v>203</v>
      </c>
      <c r="M273" s="23"/>
      <c r="N273" s="41"/>
    </row>
    <row r="274" spans="2:14">
      <c r="B274" s="40"/>
      <c r="C274" s="77"/>
      <c r="D274" s="23"/>
      <c r="E274" s="354"/>
      <c r="F274" s="34" t="s">
        <v>125</v>
      </c>
      <c r="G274" s="23"/>
      <c r="H274" s="23"/>
      <c r="I274" s="23"/>
      <c r="J274" s="23"/>
      <c r="K274" s="23"/>
      <c r="L274" s="23"/>
      <c r="M274" s="23"/>
      <c r="N274" s="41"/>
    </row>
    <row r="275" spans="2:14">
      <c r="B275" s="40"/>
      <c r="C275" s="77"/>
      <c r="D275" s="23"/>
      <c r="E275" s="354">
        <v>3</v>
      </c>
      <c r="F275" s="34" t="s">
        <v>123</v>
      </c>
      <c r="G275" s="23"/>
      <c r="H275" s="23"/>
      <c r="I275" s="23"/>
      <c r="J275" s="23"/>
      <c r="K275" s="23"/>
      <c r="L275" s="2" t="s">
        <v>203</v>
      </c>
      <c r="M275" s="23"/>
      <c r="N275" s="41"/>
    </row>
    <row r="276" spans="2:14">
      <c r="B276" s="40"/>
      <c r="C276" s="77"/>
      <c r="D276" s="23"/>
      <c r="E276" s="354"/>
      <c r="F276" s="34" t="s">
        <v>124</v>
      </c>
      <c r="G276" s="23"/>
      <c r="H276" s="23"/>
      <c r="I276" s="23"/>
      <c r="J276" s="23"/>
      <c r="K276" s="23"/>
      <c r="L276" s="23"/>
      <c r="M276" s="23"/>
      <c r="N276" s="41"/>
    </row>
    <row r="277" spans="2:14">
      <c r="B277" s="40"/>
      <c r="C277" s="77"/>
      <c r="D277" s="23"/>
      <c r="E277" s="354">
        <v>4</v>
      </c>
      <c r="F277" s="34"/>
      <c r="G277" s="23"/>
      <c r="H277" s="23"/>
      <c r="I277" s="23"/>
      <c r="J277" s="23"/>
      <c r="K277" s="23"/>
      <c r="L277" s="23"/>
      <c r="M277" s="23"/>
      <c r="N277" s="41"/>
    </row>
    <row r="278" spans="2:14">
      <c r="B278" s="40"/>
      <c r="C278" s="77"/>
      <c r="D278" s="23"/>
      <c r="E278" s="354"/>
      <c r="F278" s="34" t="s">
        <v>257</v>
      </c>
      <c r="G278" s="23"/>
      <c r="H278" s="23"/>
      <c r="I278" s="23"/>
      <c r="J278" s="23"/>
      <c r="K278" s="23"/>
      <c r="L278" s="2"/>
      <c r="M278" s="17"/>
      <c r="N278" s="41"/>
    </row>
    <row r="279" spans="2:14">
      <c r="B279" s="40"/>
      <c r="C279" s="77"/>
      <c r="D279" s="23"/>
      <c r="E279" s="8"/>
      <c r="F279" s="160"/>
      <c r="G279" s="23"/>
      <c r="H279" s="23"/>
      <c r="I279" s="23"/>
      <c r="J279" s="23"/>
      <c r="K279" s="23"/>
      <c r="L279" s="23"/>
      <c r="M279" s="23"/>
      <c r="N279" s="41"/>
    </row>
    <row r="280" spans="2:14">
      <c r="B280" s="40"/>
      <c r="C280" s="77">
        <v>11</v>
      </c>
      <c r="D280" s="23"/>
      <c r="E280" s="355" t="s">
        <v>86</v>
      </c>
      <c r="F280" s="160" t="s">
        <v>126</v>
      </c>
      <c r="G280" s="12"/>
      <c r="H280" s="12"/>
      <c r="I280" s="23"/>
      <c r="J280" s="23"/>
      <c r="K280" s="23"/>
      <c r="L280" s="2" t="s">
        <v>203</v>
      </c>
      <c r="M280" s="23"/>
      <c r="N280" s="41"/>
    </row>
    <row r="281" spans="2:14">
      <c r="B281" s="40"/>
      <c r="C281" s="77"/>
      <c r="D281" s="23"/>
      <c r="E281" s="355"/>
      <c r="F281" s="160" t="s">
        <v>127</v>
      </c>
      <c r="G281" s="12"/>
      <c r="H281" s="12"/>
      <c r="I281" s="23"/>
      <c r="J281" s="23"/>
      <c r="K281" s="23"/>
      <c r="L281" s="23"/>
      <c r="M281" s="23"/>
      <c r="N281" s="41"/>
    </row>
    <row r="282" spans="2:14">
      <c r="B282" s="40"/>
      <c r="C282" s="77"/>
      <c r="D282" s="23"/>
      <c r="E282" s="8"/>
      <c r="F282" s="160"/>
      <c r="G282" s="23"/>
      <c r="H282" s="23"/>
      <c r="I282" s="23"/>
      <c r="J282" s="23"/>
      <c r="K282" s="23"/>
      <c r="L282" s="23"/>
      <c r="M282" s="23"/>
      <c r="N282" s="41"/>
    </row>
    <row r="283" spans="2:14">
      <c r="B283" s="40"/>
      <c r="C283" s="77"/>
      <c r="D283" s="23"/>
      <c r="E283" s="8" t="s">
        <v>86</v>
      </c>
      <c r="F283" s="160" t="s">
        <v>128</v>
      </c>
      <c r="G283" s="23"/>
      <c r="H283" s="23"/>
      <c r="I283" s="23"/>
      <c r="J283" s="23"/>
      <c r="K283" s="23"/>
      <c r="L283" s="23"/>
      <c r="M283" s="23"/>
      <c r="N283" s="41"/>
    </row>
    <row r="284" spans="2:14">
      <c r="B284" s="40"/>
      <c r="C284" s="77"/>
      <c r="D284" s="23"/>
      <c r="E284" s="8"/>
      <c r="F284" s="160"/>
      <c r="G284" s="23"/>
      <c r="H284" s="23"/>
      <c r="I284" s="23"/>
      <c r="J284" s="23"/>
      <c r="K284" s="23"/>
      <c r="L284" s="23"/>
      <c r="M284" s="23"/>
      <c r="N284" s="41"/>
    </row>
    <row r="285" spans="2:14">
      <c r="B285" s="40"/>
      <c r="C285" s="77"/>
      <c r="D285" s="23"/>
      <c r="E285" s="354">
        <v>1</v>
      </c>
      <c r="F285" s="34" t="s">
        <v>130</v>
      </c>
      <c r="G285" s="23"/>
      <c r="H285" s="23"/>
      <c r="I285" s="23"/>
      <c r="J285" s="23"/>
      <c r="K285" s="23"/>
      <c r="L285" s="2"/>
      <c r="M285" s="23"/>
      <c r="N285" s="41"/>
    </row>
    <row r="286" spans="2:14">
      <c r="B286" s="40"/>
      <c r="C286" s="77"/>
      <c r="D286" s="23"/>
      <c r="E286" s="354"/>
      <c r="F286" s="34" t="s">
        <v>131</v>
      </c>
      <c r="G286" s="23"/>
      <c r="H286" s="23"/>
      <c r="I286" s="23"/>
      <c r="J286" s="23"/>
      <c r="K286" s="23"/>
      <c r="L286" s="23"/>
      <c r="M286" s="23"/>
      <c r="N286" s="41"/>
    </row>
    <row r="287" spans="2:14">
      <c r="B287" s="40"/>
      <c r="C287" s="77"/>
      <c r="D287" s="23"/>
      <c r="E287" s="130">
        <v>2</v>
      </c>
      <c r="F287" s="34" t="s">
        <v>129</v>
      </c>
      <c r="G287" s="23"/>
      <c r="H287" s="23"/>
      <c r="I287" s="23"/>
      <c r="J287" s="23"/>
      <c r="K287" s="23"/>
      <c r="L287" s="2"/>
      <c r="M287" s="23"/>
      <c r="N287" s="41"/>
    </row>
    <row r="288" spans="2:14">
      <c r="B288" s="40"/>
      <c r="C288" s="77"/>
      <c r="D288" s="23"/>
      <c r="E288" s="8"/>
      <c r="F288" s="160"/>
      <c r="G288" s="23"/>
      <c r="H288" s="23"/>
      <c r="I288" s="23"/>
      <c r="J288" s="23"/>
      <c r="K288" s="23"/>
      <c r="L288" s="23"/>
      <c r="M288" s="23"/>
      <c r="N288" s="41"/>
    </row>
    <row r="289" spans="2:14">
      <c r="B289" s="40"/>
      <c r="C289" s="77"/>
      <c r="D289" s="23"/>
      <c r="E289" s="8" t="s">
        <v>86</v>
      </c>
      <c r="F289" s="160" t="s">
        <v>132</v>
      </c>
      <c r="G289" s="23"/>
      <c r="H289" s="23"/>
      <c r="I289" s="23"/>
      <c r="J289" s="23"/>
      <c r="K289" s="23"/>
      <c r="L289" s="23"/>
      <c r="M289" s="23"/>
      <c r="N289" s="41"/>
    </row>
    <row r="290" spans="2:14">
      <c r="B290" s="40"/>
      <c r="C290" s="77"/>
      <c r="D290" s="23"/>
      <c r="E290" s="8"/>
      <c r="F290" s="160" t="s">
        <v>258</v>
      </c>
      <c r="G290" s="23"/>
      <c r="H290" s="23"/>
      <c r="I290" s="23"/>
      <c r="J290" s="23"/>
      <c r="K290" s="23"/>
      <c r="L290" s="23"/>
      <c r="M290" s="23"/>
      <c r="N290" s="41"/>
    </row>
    <row r="291" spans="2:14">
      <c r="B291" s="40"/>
      <c r="C291" s="77"/>
      <c r="D291" s="23"/>
      <c r="E291" s="8"/>
      <c r="F291" s="160"/>
      <c r="G291" s="23"/>
      <c r="H291" s="23"/>
      <c r="I291" s="23"/>
      <c r="J291" s="23"/>
      <c r="K291" s="23"/>
      <c r="L291" s="23"/>
      <c r="M291" s="23"/>
      <c r="N291" s="41"/>
    </row>
    <row r="292" spans="2:14">
      <c r="B292" s="40"/>
      <c r="C292" s="77"/>
      <c r="D292" s="23"/>
      <c r="E292" s="8"/>
      <c r="F292" s="12" t="s">
        <v>259</v>
      </c>
      <c r="G292" s="23"/>
      <c r="H292" s="23"/>
      <c r="I292" s="23"/>
      <c r="J292" s="23"/>
      <c r="K292" s="38">
        <v>761</v>
      </c>
      <c r="L292" s="2" t="s">
        <v>203</v>
      </c>
      <c r="M292" s="23"/>
      <c r="N292" s="41"/>
    </row>
    <row r="293" spans="2:14">
      <c r="B293" s="40"/>
      <c r="C293" s="77"/>
      <c r="D293" s="23"/>
      <c r="E293" s="8"/>
      <c r="F293" s="12" t="s">
        <v>260</v>
      </c>
      <c r="G293" s="23"/>
      <c r="H293" s="23"/>
      <c r="I293" s="23"/>
      <c r="J293" s="23"/>
      <c r="K293" s="38">
        <v>661</v>
      </c>
      <c r="L293" s="2" t="s">
        <v>203</v>
      </c>
      <c r="M293" s="23"/>
      <c r="N293" s="41"/>
    </row>
    <row r="294" spans="2:14">
      <c r="B294" s="40"/>
      <c r="C294" s="77"/>
      <c r="D294" s="23"/>
      <c r="E294" s="8"/>
      <c r="F294" s="12"/>
      <c r="G294" s="23"/>
      <c r="H294" s="23"/>
      <c r="I294" s="23"/>
      <c r="J294" s="23"/>
      <c r="K294" s="38"/>
      <c r="L294" s="23"/>
      <c r="M294" s="23"/>
      <c r="N294" s="41"/>
    </row>
    <row r="295" spans="2:14">
      <c r="B295" s="40"/>
      <c r="C295" s="77"/>
      <c r="D295" s="23"/>
      <c r="E295" s="8"/>
      <c r="F295" s="12" t="s">
        <v>261</v>
      </c>
      <c r="G295" s="23"/>
      <c r="H295" s="23"/>
      <c r="I295" s="23"/>
      <c r="J295" s="23"/>
      <c r="K295" s="38">
        <v>762</v>
      </c>
      <c r="L295" s="2" t="s">
        <v>203</v>
      </c>
      <c r="M295" s="23"/>
      <c r="N295" s="41"/>
    </row>
    <row r="296" spans="2:14">
      <c r="B296" s="40"/>
      <c r="C296" s="77"/>
      <c r="D296" s="23"/>
      <c r="E296" s="8"/>
      <c r="F296" s="12" t="s">
        <v>262</v>
      </c>
      <c r="G296" s="23"/>
      <c r="H296" s="23"/>
      <c r="I296" s="23"/>
      <c r="J296" s="23"/>
      <c r="K296" s="38">
        <v>662</v>
      </c>
      <c r="L296" s="2" t="s">
        <v>203</v>
      </c>
      <c r="M296" s="23"/>
      <c r="N296" s="41"/>
    </row>
    <row r="297" spans="2:14">
      <c r="B297" s="40"/>
      <c r="C297" s="77"/>
      <c r="D297" s="23"/>
      <c r="E297" s="8"/>
      <c r="F297" s="160"/>
      <c r="G297" s="23"/>
      <c r="H297" s="23"/>
      <c r="I297" s="23"/>
      <c r="J297" s="23"/>
      <c r="K297" s="38"/>
      <c r="L297" s="23"/>
      <c r="M297" s="23"/>
      <c r="N297" s="41"/>
    </row>
    <row r="298" spans="2:14">
      <c r="B298" s="40"/>
      <c r="C298" s="77"/>
      <c r="D298" s="23"/>
      <c r="E298" s="8" t="s">
        <v>86</v>
      </c>
      <c r="F298" s="160" t="s">
        <v>263</v>
      </c>
      <c r="G298" s="23"/>
      <c r="H298" s="23"/>
      <c r="I298" s="23"/>
      <c r="J298" s="23"/>
      <c r="K298" s="38"/>
      <c r="L298" s="23"/>
      <c r="M298" s="23"/>
      <c r="N298" s="41"/>
    </row>
    <row r="299" spans="2:14">
      <c r="B299" s="40"/>
      <c r="C299" s="77"/>
      <c r="D299" s="23"/>
      <c r="E299" s="23"/>
      <c r="F299" s="34" t="s">
        <v>264</v>
      </c>
      <c r="G299" s="23"/>
      <c r="H299" s="23"/>
      <c r="I299" s="23"/>
      <c r="J299" s="23"/>
      <c r="K299" s="38"/>
      <c r="L299" s="23"/>
      <c r="M299" s="23"/>
      <c r="N299" s="41"/>
    </row>
    <row r="300" spans="2:14">
      <c r="B300" s="40"/>
      <c r="C300" s="77"/>
      <c r="D300" s="23"/>
      <c r="E300" s="23"/>
      <c r="F300" s="34"/>
      <c r="G300" s="15" t="s">
        <v>265</v>
      </c>
      <c r="H300" s="23"/>
      <c r="I300" s="23"/>
      <c r="J300" s="23"/>
      <c r="K300" s="38">
        <v>763</v>
      </c>
      <c r="L300" s="2" t="s">
        <v>203</v>
      </c>
      <c r="M300" s="23"/>
      <c r="N300" s="41"/>
    </row>
    <row r="301" spans="2:14">
      <c r="B301" s="40"/>
      <c r="C301" s="77"/>
      <c r="D301" s="23"/>
      <c r="E301" s="23"/>
      <c r="F301" s="34"/>
      <c r="G301" s="15" t="s">
        <v>266</v>
      </c>
      <c r="H301" s="23"/>
      <c r="I301" s="23"/>
      <c r="J301" s="23"/>
      <c r="K301" s="38" t="s">
        <v>268</v>
      </c>
      <c r="L301" s="2" t="s">
        <v>203</v>
      </c>
      <c r="M301" s="23"/>
      <c r="N301" s="41"/>
    </row>
    <row r="302" spans="2:14">
      <c r="B302" s="40"/>
      <c r="C302" s="77"/>
      <c r="D302" s="23"/>
      <c r="E302" s="23"/>
      <c r="F302" s="34"/>
      <c r="G302" s="15" t="s">
        <v>267</v>
      </c>
      <c r="H302" s="23"/>
      <c r="I302" s="23"/>
      <c r="J302" s="23"/>
      <c r="K302" s="38" t="s">
        <v>269</v>
      </c>
      <c r="L302" s="2" t="s">
        <v>203</v>
      </c>
      <c r="M302" s="23"/>
      <c r="N302" s="41"/>
    </row>
    <row r="303" spans="2:14">
      <c r="B303" s="40"/>
      <c r="C303" s="77"/>
      <c r="D303" s="23"/>
      <c r="E303" s="23"/>
      <c r="F303" s="34"/>
      <c r="G303" s="23"/>
      <c r="H303" s="23"/>
      <c r="I303" s="23"/>
      <c r="J303" s="23"/>
      <c r="K303" s="23"/>
      <c r="L303" s="23"/>
      <c r="M303" s="23"/>
      <c r="N303" s="41"/>
    </row>
    <row r="304" spans="2:14">
      <c r="B304" s="40"/>
      <c r="C304" s="77"/>
      <c r="D304" s="23"/>
      <c r="E304" s="23"/>
      <c r="F304" s="34" t="s">
        <v>270</v>
      </c>
      <c r="G304" s="23"/>
      <c r="H304" s="23"/>
      <c r="I304" s="23"/>
      <c r="J304" s="23"/>
      <c r="K304" s="23"/>
      <c r="L304" s="23"/>
      <c r="M304" s="17"/>
      <c r="N304" s="41"/>
    </row>
    <row r="305" spans="2:16">
      <c r="B305" s="40"/>
      <c r="C305" s="77"/>
      <c r="D305" s="23"/>
      <c r="E305" s="23"/>
      <c r="F305" s="34"/>
      <c r="G305" s="15" t="s">
        <v>271</v>
      </c>
      <c r="H305" s="23"/>
      <c r="I305" s="23"/>
      <c r="J305" s="23"/>
      <c r="K305" s="15">
        <v>767</v>
      </c>
      <c r="L305" s="23"/>
      <c r="M305" s="17"/>
      <c r="N305" s="41"/>
    </row>
    <row r="306" spans="2:16">
      <c r="B306" s="40"/>
      <c r="C306" s="77"/>
      <c r="D306" s="23"/>
      <c r="E306" s="23"/>
      <c r="F306" s="34"/>
      <c r="G306" s="15" t="s">
        <v>272</v>
      </c>
      <c r="H306" s="23"/>
      <c r="I306" s="23"/>
      <c r="J306" s="23"/>
      <c r="K306" s="15">
        <v>667</v>
      </c>
      <c r="L306" s="23"/>
      <c r="M306" s="36">
        <v>18891</v>
      </c>
      <c r="N306" s="41"/>
    </row>
    <row r="307" spans="2:16">
      <c r="B307" s="40"/>
      <c r="C307" s="77"/>
      <c r="D307" s="23"/>
      <c r="E307" s="23"/>
      <c r="F307" s="34"/>
      <c r="G307" s="23"/>
      <c r="H307" s="23"/>
      <c r="I307" s="23"/>
      <c r="J307" s="23"/>
      <c r="K307" s="23"/>
      <c r="L307" s="23"/>
      <c r="M307" s="37"/>
      <c r="N307" s="41"/>
    </row>
    <row r="308" spans="2:16">
      <c r="B308" s="40"/>
      <c r="C308" s="77"/>
      <c r="D308" s="23"/>
      <c r="E308" s="23"/>
      <c r="F308" s="34" t="s">
        <v>273</v>
      </c>
      <c r="G308" s="23"/>
      <c r="H308" s="23"/>
      <c r="I308" s="23"/>
      <c r="J308" s="23"/>
      <c r="K308" s="23"/>
      <c r="L308" s="23"/>
      <c r="M308" s="37"/>
      <c r="N308" s="41"/>
    </row>
    <row r="309" spans="2:16">
      <c r="B309" s="40"/>
      <c r="C309" s="77"/>
      <c r="D309" s="23"/>
      <c r="E309" s="23"/>
      <c r="F309" s="34"/>
      <c r="G309" s="15" t="s">
        <v>274</v>
      </c>
      <c r="H309" s="23"/>
      <c r="I309" s="23"/>
      <c r="J309" s="23"/>
      <c r="K309" s="15">
        <v>769</v>
      </c>
      <c r="L309" s="23"/>
      <c r="M309" s="37"/>
      <c r="N309" s="41"/>
    </row>
    <row r="310" spans="2:16">
      <c r="B310" s="40"/>
      <c r="C310" s="77"/>
      <c r="D310" s="23"/>
      <c r="E310" s="23"/>
      <c r="F310" s="34"/>
      <c r="G310" s="15" t="s">
        <v>275</v>
      </c>
      <c r="H310" s="23"/>
      <c r="I310" s="23"/>
      <c r="J310" s="23"/>
      <c r="K310" s="15">
        <v>669</v>
      </c>
      <c r="L310" s="23"/>
      <c r="M310" s="36">
        <v>11509</v>
      </c>
      <c r="N310" s="41"/>
    </row>
    <row r="311" spans="2:16">
      <c r="B311" s="40"/>
      <c r="C311" s="77"/>
      <c r="D311" s="23"/>
      <c r="E311" s="23"/>
      <c r="F311" s="34"/>
      <c r="G311" s="23"/>
      <c r="H311" s="23"/>
      <c r="I311" s="23"/>
      <c r="J311" s="23"/>
      <c r="K311" s="23"/>
      <c r="L311" s="23"/>
      <c r="M311" s="17"/>
      <c r="N311" s="41"/>
    </row>
    <row r="312" spans="2:16">
      <c r="B312" s="40"/>
      <c r="C312" s="77">
        <v>12</v>
      </c>
      <c r="D312" s="23"/>
      <c r="E312" s="23"/>
      <c r="F312" s="34" t="s">
        <v>276</v>
      </c>
      <c r="G312" s="23"/>
      <c r="H312" s="23"/>
      <c r="I312" s="23"/>
      <c r="J312" s="23"/>
      <c r="K312" s="23"/>
      <c r="L312" s="23"/>
      <c r="M312" s="17"/>
      <c r="N312" s="41"/>
    </row>
    <row r="313" spans="2:16">
      <c r="B313" s="40"/>
      <c r="C313" s="77"/>
      <c r="D313" s="23"/>
      <c r="E313" s="23"/>
      <c r="F313" s="34"/>
      <c r="G313" s="15" t="s">
        <v>277</v>
      </c>
      <c r="H313" s="15"/>
      <c r="I313" s="15"/>
      <c r="J313" s="15"/>
      <c r="K313" s="15">
        <v>768</v>
      </c>
      <c r="L313" s="2" t="s">
        <v>203</v>
      </c>
      <c r="M313" s="17"/>
      <c r="N313" s="41"/>
    </row>
    <row r="314" spans="2:16">
      <c r="B314" s="40"/>
      <c r="C314" s="77"/>
      <c r="D314" s="23"/>
      <c r="E314" s="23"/>
      <c r="F314" s="34"/>
      <c r="G314" s="15" t="s">
        <v>278</v>
      </c>
      <c r="H314" s="15"/>
      <c r="I314" s="15"/>
      <c r="J314" s="15"/>
      <c r="K314" s="15">
        <v>668</v>
      </c>
      <c r="L314" s="2" t="s">
        <v>203</v>
      </c>
      <c r="M314" s="17"/>
      <c r="N314" s="41"/>
    </row>
    <row r="315" spans="2:16">
      <c r="B315" s="40"/>
      <c r="C315" s="77"/>
      <c r="D315" s="23"/>
      <c r="E315" s="23"/>
      <c r="F315" s="34"/>
      <c r="G315" s="15"/>
      <c r="H315" s="15"/>
      <c r="I315" s="15"/>
      <c r="J315" s="15"/>
      <c r="K315" s="15"/>
      <c r="L315" s="2"/>
      <c r="M315" s="17"/>
      <c r="N315" s="41"/>
    </row>
    <row r="316" spans="2:16">
      <c r="B316" s="40"/>
      <c r="C316" s="77"/>
      <c r="D316" s="23"/>
      <c r="E316" s="23"/>
      <c r="F316" s="34"/>
      <c r="G316" s="15"/>
      <c r="H316" s="15"/>
      <c r="I316" s="15"/>
      <c r="J316" s="15"/>
      <c r="K316" s="15"/>
      <c r="L316" s="2"/>
      <c r="M316" s="17"/>
      <c r="N316" s="41"/>
    </row>
    <row r="317" spans="2:16">
      <c r="B317" s="40"/>
      <c r="C317" s="77">
        <v>13</v>
      </c>
      <c r="D317" s="23"/>
      <c r="E317" s="23"/>
      <c r="F317" s="160" t="s">
        <v>279</v>
      </c>
      <c r="G317" s="15"/>
      <c r="H317" s="15"/>
      <c r="I317" s="15"/>
      <c r="J317" s="15"/>
      <c r="K317" s="15"/>
      <c r="L317" s="2"/>
      <c r="M317" s="39">
        <v>2964297</v>
      </c>
      <c r="N317" s="166"/>
    </row>
    <row r="318" spans="2:16">
      <c r="B318" s="40"/>
      <c r="C318" s="77"/>
      <c r="D318" s="23"/>
      <c r="E318" s="23"/>
      <c r="F318" s="34" t="s">
        <v>280</v>
      </c>
      <c r="G318" s="15"/>
      <c r="H318" s="15"/>
      <c r="I318" s="15"/>
      <c r="J318" s="15"/>
      <c r="K318" s="15"/>
      <c r="L318" s="2"/>
      <c r="M318" s="36">
        <v>41085</v>
      </c>
      <c r="N318" s="41"/>
      <c r="P318" s="46"/>
    </row>
    <row r="319" spans="2:16">
      <c r="B319" s="40"/>
      <c r="C319" s="77"/>
      <c r="D319" s="23"/>
      <c r="E319" s="23"/>
      <c r="F319" s="34"/>
      <c r="G319" s="15"/>
      <c r="H319" s="15"/>
      <c r="I319" s="15"/>
      <c r="J319" s="15"/>
      <c r="K319" s="15"/>
      <c r="L319" s="2"/>
      <c r="M319" s="36"/>
      <c r="N319" s="41"/>
      <c r="P319" s="167"/>
    </row>
    <row r="320" spans="2:16">
      <c r="B320" s="40"/>
      <c r="C320" s="77"/>
      <c r="D320" s="23"/>
      <c r="E320" s="23"/>
      <c r="F320" s="34" t="s">
        <v>281</v>
      </c>
      <c r="G320" s="15"/>
      <c r="H320" s="15"/>
      <c r="I320" s="15"/>
      <c r="J320" s="15"/>
      <c r="K320" s="15"/>
      <c r="L320" s="2"/>
      <c r="M320" s="36"/>
      <c r="N320" s="41"/>
      <c r="P320" s="46"/>
    </row>
    <row r="321" spans="2:14">
      <c r="B321" s="40"/>
      <c r="C321" s="77"/>
      <c r="D321" s="23"/>
      <c r="E321" s="23"/>
      <c r="F321" s="34"/>
      <c r="G321" s="15" t="s">
        <v>282</v>
      </c>
      <c r="H321" s="15"/>
      <c r="I321" s="15"/>
      <c r="J321" s="15"/>
      <c r="K321" s="15"/>
      <c r="L321" s="2" t="s">
        <v>203</v>
      </c>
      <c r="M321" s="39"/>
      <c r="N321" s="41"/>
    </row>
    <row r="322" spans="2:14">
      <c r="B322" s="40"/>
      <c r="C322" s="77"/>
      <c r="D322" s="23"/>
      <c r="E322" s="23"/>
      <c r="F322" s="34"/>
      <c r="G322" s="15" t="s">
        <v>283</v>
      </c>
      <c r="H322" s="15"/>
      <c r="I322" s="15"/>
      <c r="J322" s="15"/>
      <c r="K322" s="15"/>
      <c r="L322" s="2" t="s">
        <v>203</v>
      </c>
      <c r="M322" s="17"/>
      <c r="N322" s="41"/>
    </row>
    <row r="323" spans="2:14">
      <c r="B323" s="40"/>
      <c r="C323" s="77"/>
      <c r="D323" s="23"/>
      <c r="E323" s="23"/>
      <c r="F323" s="34"/>
      <c r="G323" s="15" t="s">
        <v>284</v>
      </c>
      <c r="H323" s="15"/>
      <c r="I323" s="15"/>
      <c r="J323" s="15"/>
      <c r="K323" s="15"/>
      <c r="L323" s="2" t="s">
        <v>203</v>
      </c>
      <c r="M323" s="17"/>
      <c r="N323" s="41"/>
    </row>
    <row r="324" spans="2:14">
      <c r="B324" s="40"/>
      <c r="C324" s="77"/>
      <c r="D324" s="23"/>
      <c r="E324" s="23"/>
      <c r="F324" s="34"/>
      <c r="G324" s="15"/>
      <c r="H324" s="15"/>
      <c r="I324" s="15"/>
      <c r="J324" s="15"/>
      <c r="K324" s="15"/>
      <c r="L324" s="2"/>
      <c r="M324" s="17"/>
      <c r="N324" s="41"/>
    </row>
    <row r="325" spans="2:14">
      <c r="B325" s="40"/>
      <c r="C325" s="77"/>
      <c r="D325" s="23"/>
      <c r="E325" s="23"/>
      <c r="F325" s="160" t="s">
        <v>285</v>
      </c>
      <c r="G325" s="23"/>
      <c r="H325" s="23"/>
      <c r="I325" s="23"/>
      <c r="J325" s="23"/>
      <c r="K325" s="23"/>
      <c r="L325" s="23"/>
      <c r="M325" s="25">
        <f>M317-M321+M318</f>
        <v>3005382</v>
      </c>
      <c r="N325" s="41"/>
    </row>
    <row r="326" spans="2:14">
      <c r="B326" s="40"/>
      <c r="C326" s="77"/>
      <c r="D326" s="23"/>
      <c r="E326" s="23"/>
      <c r="F326" s="160"/>
      <c r="G326" s="23"/>
      <c r="H326" s="23"/>
      <c r="I326" s="23"/>
      <c r="J326" s="23"/>
      <c r="K326" s="23"/>
      <c r="L326" s="23"/>
      <c r="M326" s="23"/>
      <c r="N326" s="41"/>
    </row>
    <row r="327" spans="2:14">
      <c r="B327" s="40"/>
      <c r="C327" s="77"/>
      <c r="D327" s="374" t="s">
        <v>20</v>
      </c>
      <c r="E327" s="374"/>
      <c r="F327" s="174" t="s">
        <v>323</v>
      </c>
      <c r="G327" s="23"/>
      <c r="H327" s="23"/>
      <c r="I327" s="23"/>
      <c r="J327" s="23"/>
      <c r="K327" s="23"/>
      <c r="L327" s="23"/>
      <c r="M327" s="23"/>
      <c r="N327" s="41"/>
    </row>
    <row r="328" spans="2:14">
      <c r="B328" s="40"/>
      <c r="C328" s="77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41"/>
    </row>
    <row r="329" spans="2:14">
      <c r="B329" s="40"/>
      <c r="C329" s="77"/>
      <c r="D329" s="23"/>
      <c r="E329" s="23"/>
      <c r="F329" s="23" t="s">
        <v>153</v>
      </c>
      <c r="G329" s="23"/>
      <c r="H329" s="23"/>
      <c r="I329" s="23"/>
      <c r="J329" s="23"/>
      <c r="K329" s="23"/>
      <c r="L329" s="23"/>
      <c r="M329" s="23"/>
      <c r="N329" s="41"/>
    </row>
    <row r="330" spans="2:14">
      <c r="B330" s="40"/>
      <c r="C330" s="77"/>
      <c r="D330" s="23"/>
      <c r="E330" s="23" t="s">
        <v>154</v>
      </c>
      <c r="F330" s="23"/>
      <c r="G330" s="23"/>
      <c r="H330" s="23"/>
      <c r="I330" s="23"/>
      <c r="J330" s="23"/>
      <c r="K330" s="23"/>
      <c r="L330" s="23"/>
      <c r="M330" s="23"/>
      <c r="N330" s="41"/>
    </row>
    <row r="331" spans="2:14">
      <c r="B331" s="40"/>
      <c r="C331" s="77"/>
      <c r="D331" s="23"/>
      <c r="E331" s="23"/>
      <c r="F331" s="23" t="s">
        <v>155</v>
      </c>
      <c r="G331" s="23"/>
      <c r="H331" s="23"/>
      <c r="I331" s="23"/>
      <c r="J331" s="23"/>
      <c r="K331" s="23"/>
      <c r="L331" s="23"/>
      <c r="M331" s="23"/>
      <c r="N331" s="41"/>
    </row>
    <row r="332" spans="2:14">
      <c r="B332" s="40"/>
      <c r="C332" s="77"/>
      <c r="D332" s="23"/>
      <c r="E332" s="23" t="s">
        <v>156</v>
      </c>
      <c r="F332" s="23"/>
      <c r="G332" s="23"/>
      <c r="H332" s="23"/>
      <c r="I332" s="23"/>
      <c r="J332" s="23"/>
      <c r="K332" s="23"/>
      <c r="L332" s="23"/>
      <c r="M332" s="23"/>
      <c r="N332" s="41"/>
    </row>
    <row r="333" spans="2:14">
      <c r="B333" s="40"/>
      <c r="C333" s="77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41"/>
    </row>
    <row r="334" spans="2:14">
      <c r="B334" s="40"/>
      <c r="C334" s="77"/>
      <c r="D334" s="23"/>
      <c r="E334" s="105"/>
      <c r="F334" s="15"/>
      <c r="G334" s="15"/>
      <c r="H334" s="15"/>
      <c r="I334" s="15"/>
      <c r="J334" s="15"/>
      <c r="K334" s="15"/>
      <c r="L334" s="15"/>
      <c r="M334" s="15"/>
      <c r="N334" s="41"/>
    </row>
    <row r="335" spans="2:14">
      <c r="B335" s="40"/>
      <c r="C335" s="77"/>
      <c r="D335" s="23"/>
      <c r="E335" s="15"/>
      <c r="F335" s="105"/>
      <c r="G335" s="15"/>
      <c r="H335" s="15"/>
      <c r="I335" s="15"/>
      <c r="J335" s="15"/>
      <c r="K335" s="15"/>
      <c r="L335" s="15"/>
      <c r="M335" s="15"/>
      <c r="N335" s="41"/>
    </row>
    <row r="336" spans="2:14">
      <c r="B336" s="40"/>
      <c r="C336" s="77"/>
      <c r="D336" s="23"/>
      <c r="E336" s="15"/>
      <c r="F336" s="105"/>
      <c r="G336" s="15"/>
      <c r="H336" s="15"/>
      <c r="I336" s="15"/>
      <c r="J336" s="15"/>
      <c r="K336" s="15"/>
      <c r="L336" s="15"/>
      <c r="M336" s="15"/>
      <c r="N336" s="41"/>
    </row>
    <row r="337" spans="2:14">
      <c r="B337" s="40"/>
      <c r="C337" s="77"/>
      <c r="D337" s="23"/>
      <c r="E337" s="15"/>
      <c r="F337" s="15"/>
      <c r="G337" s="15"/>
      <c r="H337" s="15"/>
      <c r="I337" s="15"/>
      <c r="J337" s="15"/>
      <c r="K337" s="15"/>
      <c r="L337" s="15"/>
      <c r="M337" s="15"/>
      <c r="N337" s="41"/>
    </row>
    <row r="338" spans="2:14">
      <c r="B338" s="40"/>
      <c r="C338" s="77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41"/>
    </row>
    <row r="339" spans="2:14">
      <c r="B339" s="40"/>
      <c r="C339" s="367"/>
      <c r="D339" s="367"/>
      <c r="E339" s="367"/>
      <c r="F339" s="367"/>
      <c r="G339" s="367"/>
      <c r="H339" s="23"/>
      <c r="J339" s="367" t="s">
        <v>8</v>
      </c>
      <c r="K339" s="367"/>
      <c r="L339" s="367"/>
      <c r="M339" s="367"/>
      <c r="N339" s="41"/>
    </row>
    <row r="340" spans="2:14">
      <c r="B340" s="40"/>
      <c r="C340" s="369"/>
      <c r="D340" s="369"/>
      <c r="E340" s="369"/>
      <c r="F340" s="369"/>
      <c r="G340" s="369"/>
      <c r="H340" s="23"/>
      <c r="J340" s="368" t="s">
        <v>361</v>
      </c>
      <c r="K340" s="368"/>
      <c r="L340" s="368"/>
      <c r="M340" s="368"/>
      <c r="N340" s="41"/>
    </row>
    <row r="341" spans="2:14">
      <c r="B341" s="40"/>
      <c r="C341" s="77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41"/>
    </row>
    <row r="342" spans="2:14">
      <c r="B342" s="102"/>
      <c r="C342" s="168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4"/>
    </row>
  </sheetData>
  <mergeCells count="38">
    <mergeCell ref="J339:M339"/>
    <mergeCell ref="J340:M340"/>
    <mergeCell ref="C339:G339"/>
    <mergeCell ref="C340:G340"/>
    <mergeCell ref="B4:N4"/>
    <mergeCell ref="D6:E6"/>
    <mergeCell ref="D327:E327"/>
    <mergeCell ref="E12:E13"/>
    <mergeCell ref="F12:G13"/>
    <mergeCell ref="H12:H13"/>
    <mergeCell ref="I12:J13"/>
    <mergeCell ref="F16:L16"/>
    <mergeCell ref="E18:E19"/>
    <mergeCell ref="F18:J19"/>
    <mergeCell ref="F20:J20"/>
    <mergeCell ref="F21:J21"/>
    <mergeCell ref="E285:E286"/>
    <mergeCell ref="F138:G138"/>
    <mergeCell ref="F139:G139"/>
    <mergeCell ref="F144:G144"/>
    <mergeCell ref="E220:J220"/>
    <mergeCell ref="E271:E272"/>
    <mergeCell ref="E273:E274"/>
    <mergeCell ref="I14:J14"/>
    <mergeCell ref="I15:J15"/>
    <mergeCell ref="E275:E276"/>
    <mergeCell ref="E277:E278"/>
    <mergeCell ref="E280:E281"/>
    <mergeCell ref="F44:G44"/>
    <mergeCell ref="E107:E108"/>
    <mergeCell ref="F107:F108"/>
    <mergeCell ref="G107:I107"/>
    <mergeCell ref="J107:L107"/>
    <mergeCell ref="F22:J22"/>
    <mergeCell ref="F23:J23"/>
    <mergeCell ref="F24:L24"/>
    <mergeCell ref="F38:G38"/>
    <mergeCell ref="F39:G39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O54"/>
  <sheetViews>
    <sheetView workbookViewId="0"/>
  </sheetViews>
  <sheetFormatPr defaultColWidth="8.85546875" defaultRowHeight="12.75"/>
  <cols>
    <col min="1" max="1" width="8.85546875" style="188"/>
    <col min="2" max="2" width="5.140625" style="188" customWidth="1"/>
    <col min="3" max="3" width="21.140625" style="188" customWidth="1"/>
    <col min="4" max="4" width="9.42578125" style="188" customWidth="1"/>
    <col min="5" max="5" width="13.140625" style="188" customWidth="1"/>
    <col min="6" max="6" width="13.5703125" style="188" customWidth="1"/>
    <col min="7" max="7" width="12" style="188" customWidth="1"/>
    <col min="8" max="8" width="13.42578125" style="188" customWidth="1"/>
    <col min="9" max="9" width="11.7109375" style="188" bestFit="1" customWidth="1"/>
    <col min="10" max="10" width="11.42578125" style="188" customWidth="1"/>
    <col min="11" max="11" width="10.140625" style="188" bestFit="1" customWidth="1"/>
    <col min="12" max="13" width="8.85546875" style="188"/>
    <col min="14" max="14" width="12.28515625" style="188" customWidth="1"/>
    <col min="15" max="16384" width="8.85546875" style="188"/>
  </cols>
  <sheetData>
    <row r="1" spans="2:11" ht="26.25" customHeight="1">
      <c r="B1" s="387" t="s">
        <v>441</v>
      </c>
      <c r="C1" s="387"/>
      <c r="D1" s="387"/>
      <c r="E1" s="387"/>
      <c r="F1" s="387"/>
      <c r="G1" s="387"/>
      <c r="H1" s="387"/>
      <c r="I1" s="201"/>
      <c r="J1" s="201"/>
      <c r="K1" s="202"/>
    </row>
    <row r="2" spans="2:11" ht="15" customHeight="1">
      <c r="C2" s="388" t="s">
        <v>437</v>
      </c>
      <c r="D2" s="388"/>
      <c r="E2" s="388"/>
      <c r="F2" s="388"/>
      <c r="G2" s="388"/>
      <c r="H2" s="388"/>
    </row>
    <row r="3" spans="2:11">
      <c r="C3" s="175"/>
    </row>
    <row r="4" spans="2:11">
      <c r="C4" s="382" t="s">
        <v>364</v>
      </c>
      <c r="D4" s="382"/>
      <c r="E4" s="382"/>
      <c r="F4" s="382"/>
      <c r="G4" s="382"/>
      <c r="H4" s="382"/>
    </row>
    <row r="5" spans="2:11" ht="13.5" thickBot="1"/>
    <row r="6" spans="2:11">
      <c r="B6" s="383" t="s">
        <v>0</v>
      </c>
      <c r="C6" s="385" t="s">
        <v>208</v>
      </c>
      <c r="D6" s="385" t="s">
        <v>308</v>
      </c>
      <c r="E6" s="176" t="s">
        <v>309</v>
      </c>
      <c r="F6" s="385" t="s">
        <v>310</v>
      </c>
      <c r="G6" s="385" t="s">
        <v>311</v>
      </c>
      <c r="H6" s="177" t="s">
        <v>309</v>
      </c>
    </row>
    <row r="7" spans="2:11">
      <c r="B7" s="384"/>
      <c r="C7" s="386"/>
      <c r="D7" s="386"/>
      <c r="E7" s="291" t="s">
        <v>438</v>
      </c>
      <c r="F7" s="386"/>
      <c r="G7" s="386"/>
      <c r="H7" s="292" t="s">
        <v>439</v>
      </c>
      <c r="I7" s="3"/>
      <c r="J7" s="3"/>
    </row>
    <row r="8" spans="2:11">
      <c r="B8" s="189">
        <v>1</v>
      </c>
      <c r="C8" s="3" t="s">
        <v>214</v>
      </c>
      <c r="D8" s="144"/>
      <c r="E8" s="190"/>
      <c r="F8" s="190"/>
      <c r="G8" s="190"/>
      <c r="H8" s="191"/>
      <c r="I8" s="3"/>
      <c r="J8" s="3"/>
    </row>
    <row r="9" spans="2:11">
      <c r="B9" s="189">
        <v>2</v>
      </c>
      <c r="C9" s="31" t="s">
        <v>312</v>
      </c>
      <c r="D9" s="144"/>
      <c r="E9" s="190"/>
      <c r="F9" s="144"/>
      <c r="G9" s="190"/>
      <c r="H9" s="191"/>
      <c r="I9" s="17"/>
      <c r="J9" s="17"/>
    </row>
    <row r="10" spans="2:11">
      <c r="B10" s="189">
        <v>3</v>
      </c>
      <c r="C10" s="31" t="s">
        <v>313</v>
      </c>
      <c r="D10" s="144"/>
      <c r="E10" s="178"/>
      <c r="F10" s="144"/>
      <c r="G10" s="178"/>
      <c r="H10" s="191"/>
      <c r="I10" s="17"/>
      <c r="J10" s="17"/>
    </row>
    <row r="11" spans="2:11">
      <c r="B11" s="189">
        <v>4</v>
      </c>
      <c r="C11" s="31" t="s">
        <v>314</v>
      </c>
      <c r="D11" s="31"/>
      <c r="E11" s="172"/>
      <c r="F11" s="144"/>
      <c r="G11" s="178"/>
      <c r="H11" s="191">
        <f>E11+F11-G11</f>
        <v>0</v>
      </c>
      <c r="I11" s="17"/>
      <c r="J11" s="17"/>
    </row>
    <row r="12" spans="2:11">
      <c r="B12" s="189">
        <v>5</v>
      </c>
      <c r="C12" s="31" t="s">
        <v>318</v>
      </c>
      <c r="D12" s="31"/>
      <c r="E12" s="172"/>
      <c r="F12" s="192"/>
      <c r="G12" s="178"/>
      <c r="H12" s="191">
        <f>E12+F12-G12</f>
        <v>0</v>
      </c>
      <c r="I12" s="17"/>
      <c r="J12" s="17"/>
    </row>
    <row r="13" spans="2:11">
      <c r="B13" s="189">
        <v>6</v>
      </c>
      <c r="C13" s="31" t="s">
        <v>328</v>
      </c>
      <c r="D13" s="31"/>
      <c r="E13" s="172">
        <v>287569</v>
      </c>
      <c r="F13" s="144">
        <v>15000</v>
      </c>
      <c r="G13" s="178"/>
      <c r="H13" s="191">
        <f>E13+F13-G13</f>
        <v>302569</v>
      </c>
      <c r="I13" s="17"/>
      <c r="J13" s="17"/>
    </row>
    <row r="14" spans="2:11">
      <c r="B14" s="189">
        <v>7</v>
      </c>
      <c r="C14" s="31"/>
      <c r="D14" s="144"/>
      <c r="E14" s="190"/>
      <c r="F14" s="190"/>
      <c r="G14" s="190"/>
      <c r="H14" s="191"/>
      <c r="I14" s="3"/>
      <c r="J14" s="3"/>
    </row>
    <row r="15" spans="2:11">
      <c r="B15" s="189">
        <v>8</v>
      </c>
      <c r="C15" s="31"/>
      <c r="D15" s="144"/>
      <c r="E15" s="190"/>
      <c r="F15" s="190"/>
      <c r="G15" s="190"/>
      <c r="H15" s="191"/>
      <c r="I15" s="3"/>
      <c r="J15" s="3"/>
    </row>
    <row r="16" spans="2:11" ht="13.5" thickBot="1">
      <c r="B16" s="189">
        <v>9</v>
      </c>
      <c r="C16" s="193"/>
      <c r="D16" s="150"/>
      <c r="E16" s="194"/>
      <c r="F16" s="194"/>
      <c r="G16" s="194"/>
      <c r="H16" s="195"/>
      <c r="I16" s="3"/>
      <c r="J16" s="3"/>
    </row>
    <row r="17" spans="2:10" ht="13.5" thickBot="1">
      <c r="B17" s="179"/>
      <c r="C17" s="180" t="s">
        <v>315</v>
      </c>
      <c r="D17" s="181">
        <f>SUM(D8:D16)</f>
        <v>0</v>
      </c>
      <c r="E17" s="182">
        <f>SUM(E8:E16)</f>
        <v>287569</v>
      </c>
      <c r="F17" s="182">
        <f>SUM(F8:F16)</f>
        <v>15000</v>
      </c>
      <c r="G17" s="182">
        <f>SUM(G8:G16)</f>
        <v>0</v>
      </c>
      <c r="H17" s="183">
        <f>SUM(H8:H16)</f>
        <v>302569</v>
      </c>
      <c r="J17" s="46"/>
    </row>
    <row r="20" spans="2:10">
      <c r="C20" s="382" t="s">
        <v>365</v>
      </c>
      <c r="D20" s="382"/>
      <c r="E20" s="382"/>
      <c r="F20" s="382"/>
      <c r="G20" s="382"/>
      <c r="H20" s="382"/>
      <c r="J20" s="46"/>
    </row>
    <row r="21" spans="2:10" ht="13.5" thickBot="1"/>
    <row r="22" spans="2:10">
      <c r="B22" s="383" t="s">
        <v>0</v>
      </c>
      <c r="C22" s="385" t="s">
        <v>208</v>
      </c>
      <c r="D22" s="385" t="s">
        <v>308</v>
      </c>
      <c r="E22" s="176" t="s">
        <v>309</v>
      </c>
      <c r="F22" s="385" t="s">
        <v>310</v>
      </c>
      <c r="G22" s="385" t="s">
        <v>311</v>
      </c>
      <c r="H22" s="177" t="s">
        <v>309</v>
      </c>
    </row>
    <row r="23" spans="2:10">
      <c r="B23" s="384"/>
      <c r="C23" s="386"/>
      <c r="D23" s="386"/>
      <c r="E23" s="291" t="s">
        <v>438</v>
      </c>
      <c r="F23" s="386"/>
      <c r="G23" s="386"/>
      <c r="H23" s="292" t="s">
        <v>439</v>
      </c>
    </row>
    <row r="24" spans="2:10">
      <c r="B24" s="189">
        <v>1</v>
      </c>
      <c r="C24" s="3" t="s">
        <v>214</v>
      </c>
      <c r="D24" s="144"/>
      <c r="E24" s="190"/>
      <c r="F24" s="190"/>
      <c r="G24" s="190"/>
      <c r="H24" s="191"/>
    </row>
    <row r="25" spans="2:10">
      <c r="B25" s="189">
        <v>2</v>
      </c>
      <c r="C25" s="31" t="s">
        <v>312</v>
      </c>
      <c r="D25" s="144"/>
      <c r="E25" s="190"/>
      <c r="F25" s="190"/>
      <c r="G25" s="190"/>
      <c r="H25" s="191"/>
    </row>
    <row r="26" spans="2:10">
      <c r="B26" s="189">
        <v>3</v>
      </c>
      <c r="C26" s="31" t="s">
        <v>316</v>
      </c>
      <c r="D26" s="144"/>
      <c r="E26" s="178"/>
      <c r="F26" s="184"/>
      <c r="G26" s="185"/>
      <c r="H26" s="196"/>
      <c r="I26" s="197"/>
      <c r="J26" s="197"/>
    </row>
    <row r="27" spans="2:10">
      <c r="B27" s="189">
        <v>4</v>
      </c>
      <c r="C27" s="31" t="s">
        <v>314</v>
      </c>
      <c r="D27" s="144"/>
      <c r="E27" s="178"/>
      <c r="F27" s="184"/>
      <c r="G27" s="185"/>
      <c r="H27" s="196">
        <f>E27+F27-G27</f>
        <v>0</v>
      </c>
      <c r="J27" s="197"/>
    </row>
    <row r="28" spans="2:10">
      <c r="B28" s="189">
        <v>5</v>
      </c>
      <c r="C28" s="31" t="s">
        <v>318</v>
      </c>
      <c r="D28" s="144"/>
      <c r="E28" s="178"/>
      <c r="F28" s="184"/>
      <c r="G28" s="2"/>
      <c r="H28" s="196">
        <f>E28+F28-G28</f>
        <v>0</v>
      </c>
      <c r="I28" s="197"/>
      <c r="J28" s="197"/>
    </row>
    <row r="29" spans="2:10">
      <c r="B29" s="189">
        <v>6</v>
      </c>
      <c r="C29" s="31" t="s">
        <v>328</v>
      </c>
      <c r="D29" s="144"/>
      <c r="E29" s="178">
        <v>41032</v>
      </c>
      <c r="F29" s="184"/>
      <c r="G29" s="185">
        <v>24530</v>
      </c>
      <c r="H29" s="196">
        <f>E29+G29</f>
        <v>65562</v>
      </c>
      <c r="I29" s="197"/>
      <c r="J29" s="197"/>
    </row>
    <row r="30" spans="2:10">
      <c r="B30" s="189">
        <v>7</v>
      </c>
      <c r="C30" s="31"/>
      <c r="D30" s="144"/>
      <c r="E30" s="190"/>
      <c r="F30" s="190"/>
      <c r="G30" s="198"/>
      <c r="H30" s="196"/>
    </row>
    <row r="31" spans="2:10">
      <c r="B31" s="189">
        <v>8</v>
      </c>
      <c r="C31" s="31"/>
      <c r="D31" s="144"/>
      <c r="E31" s="190"/>
      <c r="F31" s="190"/>
      <c r="G31" s="190"/>
      <c r="H31" s="191"/>
    </row>
    <row r="32" spans="2:10" ht="13.5" thickBot="1">
      <c r="B32" s="189">
        <v>9</v>
      </c>
      <c r="C32" s="193"/>
      <c r="D32" s="150"/>
      <c r="E32" s="194"/>
      <c r="F32" s="194"/>
      <c r="G32" s="194"/>
      <c r="H32" s="195"/>
    </row>
    <row r="33" spans="2:15" ht="13.5" thickBot="1">
      <c r="B33" s="179"/>
      <c r="C33" s="180" t="s">
        <v>315</v>
      </c>
      <c r="D33" s="181">
        <f>SUM(D25:D32)</f>
        <v>0</v>
      </c>
      <c r="E33" s="182">
        <f>SUM(E24:E32)</f>
        <v>41032</v>
      </c>
      <c r="F33" s="182">
        <f>SUM(F24:F32)</f>
        <v>0</v>
      </c>
      <c r="G33" s="182">
        <f>SUM(G24:G32)</f>
        <v>24530</v>
      </c>
      <c r="H33" s="183">
        <f>SUM(H24:H32)</f>
        <v>65562</v>
      </c>
      <c r="I33" s="167"/>
      <c r="J33" s="46"/>
      <c r="K33" s="46"/>
    </row>
    <row r="34" spans="2:15">
      <c r="G34" s="46"/>
      <c r="H34" s="167"/>
    </row>
    <row r="36" spans="2:15">
      <c r="C36" s="382" t="s">
        <v>366</v>
      </c>
      <c r="D36" s="382"/>
      <c r="E36" s="382"/>
      <c r="F36" s="382"/>
      <c r="G36" s="382"/>
      <c r="H36" s="382"/>
    </row>
    <row r="37" spans="2:15" ht="13.5" thickBot="1"/>
    <row r="38" spans="2:15">
      <c r="B38" s="383" t="s">
        <v>0</v>
      </c>
      <c r="C38" s="385" t="s">
        <v>208</v>
      </c>
      <c r="D38" s="385" t="s">
        <v>308</v>
      </c>
      <c r="E38" s="176" t="s">
        <v>309</v>
      </c>
      <c r="F38" s="385" t="s">
        <v>310</v>
      </c>
      <c r="G38" s="385" t="s">
        <v>311</v>
      </c>
      <c r="H38" s="177" t="s">
        <v>309</v>
      </c>
    </row>
    <row r="39" spans="2:15">
      <c r="B39" s="384"/>
      <c r="C39" s="386"/>
      <c r="D39" s="386"/>
      <c r="E39" s="291" t="s">
        <v>438</v>
      </c>
      <c r="F39" s="386"/>
      <c r="G39" s="386"/>
      <c r="H39" s="292" t="s">
        <v>439</v>
      </c>
    </row>
    <row r="40" spans="2:15">
      <c r="B40" s="189">
        <v>1</v>
      </c>
      <c r="C40" s="3" t="s">
        <v>214</v>
      </c>
      <c r="D40" s="144"/>
      <c r="E40" s="190"/>
      <c r="F40" s="190"/>
      <c r="G40" s="190"/>
      <c r="H40" s="191"/>
    </row>
    <row r="41" spans="2:15">
      <c r="B41" s="189">
        <v>2</v>
      </c>
      <c r="C41" s="31" t="s">
        <v>312</v>
      </c>
      <c r="D41" s="144"/>
      <c r="E41" s="190"/>
      <c r="F41" s="190"/>
      <c r="G41" s="190"/>
      <c r="H41" s="191"/>
      <c r="N41" s="3"/>
      <c r="O41" s="3"/>
    </row>
    <row r="42" spans="2:15">
      <c r="B42" s="189">
        <v>3</v>
      </c>
      <c r="C42" s="31" t="s">
        <v>316</v>
      </c>
      <c r="D42" s="178"/>
      <c r="E42" s="186"/>
      <c r="F42" s="199"/>
      <c r="G42" s="178"/>
      <c r="H42" s="196"/>
      <c r="I42" s="197"/>
      <c r="N42" s="3"/>
      <c r="O42" s="3"/>
    </row>
    <row r="43" spans="2:15">
      <c r="B43" s="189">
        <v>4</v>
      </c>
      <c r="C43" s="31" t="s">
        <v>314</v>
      </c>
      <c r="D43" s="178"/>
      <c r="E43" s="186">
        <f t="shared" ref="E43:F45" si="0">E11-E27</f>
        <v>0</v>
      </c>
      <c r="F43" s="199">
        <f t="shared" si="0"/>
        <v>0</v>
      </c>
      <c r="G43" s="178"/>
      <c r="H43" s="196">
        <f>E43+F43-G43</f>
        <v>0</v>
      </c>
      <c r="N43" s="3"/>
      <c r="O43" s="3"/>
    </row>
    <row r="44" spans="2:15">
      <c r="B44" s="189">
        <v>5</v>
      </c>
      <c r="C44" s="31" t="s">
        <v>318</v>
      </c>
      <c r="D44" s="178"/>
      <c r="E44" s="186">
        <f t="shared" si="0"/>
        <v>0</v>
      </c>
      <c r="F44" s="199">
        <f t="shared" si="0"/>
        <v>0</v>
      </c>
      <c r="G44" s="178"/>
      <c r="H44" s="196">
        <f>E44+F44-G44</f>
        <v>0</v>
      </c>
      <c r="N44" s="3"/>
      <c r="O44" s="3"/>
    </row>
    <row r="45" spans="2:15">
      <c r="B45" s="189">
        <v>6</v>
      </c>
      <c r="C45" s="31" t="s">
        <v>328</v>
      </c>
      <c r="D45" s="178"/>
      <c r="E45" s="186">
        <f t="shared" si="0"/>
        <v>246537</v>
      </c>
      <c r="F45" s="199">
        <f>F13</f>
        <v>15000</v>
      </c>
      <c r="G45" s="178">
        <f>G29</f>
        <v>24530</v>
      </c>
      <c r="H45" s="196">
        <f>E45+F45-G45</f>
        <v>237007</v>
      </c>
      <c r="N45" s="3"/>
      <c r="O45" s="3"/>
    </row>
    <row r="46" spans="2:15">
      <c r="B46" s="189">
        <v>7</v>
      </c>
      <c r="C46" s="144"/>
      <c r="D46" s="178"/>
      <c r="E46" s="178"/>
      <c r="F46" s="178"/>
      <c r="G46" s="178"/>
      <c r="H46" s="191"/>
      <c r="N46" s="3"/>
      <c r="O46" s="3"/>
    </row>
    <row r="47" spans="2:15">
      <c r="B47" s="189">
        <v>8</v>
      </c>
      <c r="C47" s="144"/>
      <c r="D47" s="144"/>
      <c r="E47" s="190"/>
      <c r="F47" s="190"/>
      <c r="G47" s="190"/>
      <c r="H47" s="191"/>
      <c r="N47" s="3"/>
      <c r="O47" s="3"/>
    </row>
    <row r="48" spans="2:15" ht="13.5" thickBot="1">
      <c r="B48" s="189">
        <v>9</v>
      </c>
      <c r="C48" s="150"/>
      <c r="D48" s="150"/>
      <c r="E48" s="194"/>
      <c r="F48" s="194"/>
      <c r="G48" s="194"/>
      <c r="H48" s="195"/>
      <c r="N48" s="3"/>
      <c r="O48" s="3"/>
    </row>
    <row r="49" spans="2:15" ht="13.5" thickBot="1">
      <c r="B49" s="179"/>
      <c r="C49" s="181" t="s">
        <v>315</v>
      </c>
      <c r="D49" s="187">
        <f>SUM(D42:D48)</f>
        <v>0</v>
      </c>
      <c r="E49" s="182">
        <f>SUM(E40:E48)</f>
        <v>246537</v>
      </c>
      <c r="F49" s="182">
        <f>SUM(F40:F48)</f>
        <v>15000</v>
      </c>
      <c r="G49" s="182">
        <f>SUM(G40:G48)</f>
        <v>24530</v>
      </c>
      <c r="H49" s="183">
        <f>SUM(H40:H48)</f>
        <v>237007</v>
      </c>
      <c r="I49" s="46"/>
      <c r="J49" s="167"/>
      <c r="K49" s="46"/>
      <c r="N49" s="159"/>
      <c r="O49" s="3"/>
    </row>
    <row r="50" spans="2:15" s="3" customFormat="1">
      <c r="G50" s="17"/>
      <c r="H50" s="200"/>
      <c r="K50" s="17"/>
    </row>
    <row r="51" spans="2:15">
      <c r="E51" s="46"/>
      <c r="H51" s="46"/>
      <c r="J51" s="167"/>
      <c r="N51" s="3"/>
      <c r="O51" s="3"/>
    </row>
    <row r="52" spans="2:15">
      <c r="E52" s="46"/>
      <c r="F52" s="381" t="s">
        <v>317</v>
      </c>
      <c r="G52" s="381"/>
      <c r="H52" s="381"/>
      <c r="J52" s="46"/>
      <c r="N52" s="3"/>
      <c r="O52" s="3"/>
    </row>
    <row r="53" spans="2:15">
      <c r="F53" s="381"/>
      <c r="G53" s="381"/>
      <c r="H53" s="381"/>
      <c r="N53" s="3"/>
      <c r="O53" s="3"/>
    </row>
    <row r="54" spans="2:15">
      <c r="F54" s="381" t="s">
        <v>360</v>
      </c>
      <c r="G54" s="381"/>
      <c r="H54" s="381"/>
    </row>
  </sheetData>
  <mergeCells count="23">
    <mergeCell ref="B1:H1"/>
    <mergeCell ref="C4:H4"/>
    <mergeCell ref="B6:B7"/>
    <mergeCell ref="C6:C7"/>
    <mergeCell ref="D6:D7"/>
    <mergeCell ref="F6:F7"/>
    <mergeCell ref="G6:G7"/>
    <mergeCell ref="C2:H2"/>
    <mergeCell ref="C20:H20"/>
    <mergeCell ref="B22:B23"/>
    <mergeCell ref="C22:C23"/>
    <mergeCell ref="D22:D23"/>
    <mergeCell ref="F22:F23"/>
    <mergeCell ref="G22:G23"/>
    <mergeCell ref="F52:H52"/>
    <mergeCell ref="F53:H53"/>
    <mergeCell ref="F54:H54"/>
    <mergeCell ref="C36:H36"/>
    <mergeCell ref="B38:B39"/>
    <mergeCell ref="C38:C39"/>
    <mergeCell ref="D38:D39"/>
    <mergeCell ref="F38:F39"/>
    <mergeCell ref="G38:G3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G23"/>
  <sheetViews>
    <sheetView workbookViewId="0"/>
  </sheetViews>
  <sheetFormatPr defaultRowHeight="12.75"/>
  <cols>
    <col min="1" max="1" width="9.140625" style="207"/>
    <col min="2" max="2" width="14.42578125" style="207" customWidth="1"/>
    <col min="3" max="3" width="10.140625" style="207" customWidth="1"/>
    <col min="4" max="4" width="10.5703125" style="207" customWidth="1"/>
    <col min="5" max="5" width="13.7109375" style="207" customWidth="1"/>
    <col min="6" max="16384" width="9.140625" style="207"/>
  </cols>
  <sheetData>
    <row r="1" spans="2:7">
      <c r="B1" s="293"/>
      <c r="C1" s="293"/>
      <c r="D1" s="293"/>
      <c r="E1" s="293"/>
      <c r="F1" s="293"/>
      <c r="G1" s="293"/>
    </row>
    <row r="2" spans="2:7">
      <c r="B2" s="293"/>
      <c r="C2" s="293"/>
      <c r="D2" s="293"/>
      <c r="E2" s="293"/>
      <c r="F2" s="293"/>
      <c r="G2" s="293"/>
    </row>
    <row r="3" spans="2:7" ht="20.25">
      <c r="B3" s="293"/>
      <c r="D3" s="294"/>
      <c r="E3" s="293"/>
      <c r="F3" s="293"/>
      <c r="G3" s="293"/>
    </row>
    <row r="4" spans="2:7" ht="13.5" thickBot="1">
      <c r="B4" s="293"/>
      <c r="C4" s="293"/>
      <c r="D4" s="295"/>
      <c r="E4" s="293"/>
      <c r="F4" s="293"/>
      <c r="G4" s="293"/>
    </row>
    <row r="5" spans="2:7">
      <c r="B5" s="296"/>
      <c r="C5" s="297"/>
      <c r="D5" s="297"/>
      <c r="E5" s="297"/>
      <c r="F5" s="297"/>
      <c r="G5" s="298"/>
    </row>
    <row r="6" spans="2:7" ht="15">
      <c r="B6" s="299" t="s">
        <v>440</v>
      </c>
      <c r="C6" s="300" t="s">
        <v>442</v>
      </c>
      <c r="D6" s="301"/>
      <c r="E6" s="301"/>
      <c r="F6" s="301"/>
      <c r="G6" s="302"/>
    </row>
    <row r="7" spans="2:7" ht="15">
      <c r="B7" s="299" t="s">
        <v>302</v>
      </c>
      <c r="C7" s="303" t="s">
        <v>354</v>
      </c>
      <c r="D7" s="301"/>
      <c r="E7" s="301"/>
      <c r="F7" s="301"/>
      <c r="G7" s="302"/>
    </row>
    <row r="8" spans="2:7" ht="15">
      <c r="B8" s="299"/>
      <c r="C8" s="301"/>
      <c r="D8" s="301"/>
      <c r="E8" s="301"/>
      <c r="F8" s="301"/>
      <c r="G8" s="302"/>
    </row>
    <row r="9" spans="2:7" ht="15">
      <c r="B9" s="299"/>
      <c r="C9" s="301"/>
      <c r="D9" s="301"/>
      <c r="E9" s="301"/>
      <c r="F9" s="301"/>
      <c r="G9" s="302"/>
    </row>
    <row r="10" spans="2:7" ht="15">
      <c r="B10" s="304" t="s">
        <v>373</v>
      </c>
      <c r="C10" s="301"/>
      <c r="D10" s="301"/>
      <c r="E10" s="301"/>
      <c r="F10" s="301"/>
      <c r="G10" s="302"/>
    </row>
    <row r="11" spans="2:7" ht="15">
      <c r="B11" s="299"/>
      <c r="C11" s="301"/>
      <c r="D11" s="301"/>
      <c r="E11" s="301"/>
      <c r="F11" s="301"/>
      <c r="G11" s="302"/>
    </row>
    <row r="12" spans="2:7" ht="15">
      <c r="B12" s="299"/>
      <c r="C12" s="301"/>
      <c r="D12" s="301"/>
      <c r="E12" s="301"/>
      <c r="F12" s="301"/>
      <c r="G12" s="302"/>
    </row>
    <row r="13" spans="2:7" ht="15">
      <c r="B13" s="305" t="s">
        <v>319</v>
      </c>
      <c r="C13" s="306" t="s">
        <v>320</v>
      </c>
      <c r="D13" s="306" t="s">
        <v>321</v>
      </c>
      <c r="E13" s="306" t="s">
        <v>322</v>
      </c>
      <c r="F13" s="306" t="s">
        <v>211</v>
      </c>
      <c r="G13" s="302"/>
    </row>
    <row r="14" spans="2:7">
      <c r="B14" s="307"/>
      <c r="C14" s="308"/>
      <c r="D14" s="308"/>
      <c r="E14" s="308"/>
      <c r="F14" s="308"/>
      <c r="G14" s="309"/>
    </row>
    <row r="15" spans="2:7">
      <c r="B15" s="310"/>
      <c r="C15" s="311"/>
      <c r="D15" s="311"/>
      <c r="E15" s="311"/>
      <c r="F15" s="311"/>
      <c r="G15" s="309"/>
    </row>
    <row r="16" spans="2:7">
      <c r="B16" s="310"/>
      <c r="C16" s="311"/>
      <c r="D16" s="311"/>
      <c r="E16" s="311"/>
      <c r="F16" s="311"/>
      <c r="G16" s="309"/>
    </row>
    <row r="17" spans="2:7">
      <c r="B17" s="310"/>
      <c r="C17" s="311"/>
      <c r="D17" s="311"/>
      <c r="E17" s="311"/>
      <c r="F17" s="311"/>
      <c r="G17" s="309"/>
    </row>
    <row r="18" spans="2:7" ht="15">
      <c r="B18" s="310"/>
      <c r="C18" s="311"/>
      <c r="D18" s="311"/>
      <c r="E18" s="312" t="s">
        <v>317</v>
      </c>
      <c r="F18" s="313"/>
      <c r="G18" s="314"/>
    </row>
    <row r="19" spans="2:7">
      <c r="B19" s="310"/>
      <c r="C19" s="311"/>
      <c r="D19" s="311"/>
      <c r="E19" s="254" t="s">
        <v>361</v>
      </c>
      <c r="F19" s="254"/>
      <c r="G19" s="255"/>
    </row>
    <row r="20" spans="2:7">
      <c r="B20" s="310"/>
      <c r="C20" s="311"/>
      <c r="D20" s="311"/>
      <c r="E20" s="311"/>
      <c r="F20" s="311"/>
      <c r="G20" s="309"/>
    </row>
    <row r="21" spans="2:7" ht="13.5" thickBot="1">
      <c r="B21" s="315"/>
      <c r="C21" s="316"/>
      <c r="D21" s="316"/>
      <c r="E21" s="316"/>
      <c r="F21" s="316"/>
      <c r="G21" s="317"/>
    </row>
    <row r="23" spans="2:7">
      <c r="D23" s="3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PASH 1</vt:lpstr>
      <vt:lpstr>KAPITALI</vt:lpstr>
      <vt:lpstr>CASH FLOW</vt:lpstr>
      <vt:lpstr>Shenimet vazhdimi</vt:lpstr>
      <vt:lpstr>Pasqyra AAGJ</vt:lpstr>
      <vt:lpstr>Inventar</vt:lpstr>
      <vt:lpstr>INV AUTOMJETE 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2014-08-30T19:04:45Z</cp:lastPrinted>
  <dcterms:created xsi:type="dcterms:W3CDTF">2002-02-16T18:16:52Z</dcterms:created>
  <dcterms:modified xsi:type="dcterms:W3CDTF">2019-02-05T16:47:42Z</dcterms:modified>
</cp:coreProperties>
</file>