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42" i="18"/>
  <c r="D44" s="1"/>
  <c r="B42"/>
  <c r="B44" s="1"/>
  <c r="D55"/>
  <c r="D47" l="1"/>
  <c r="D57" s="1"/>
  <c r="B55"/>
  <c r="B47"/>
  <c r="B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<sst xmlns="http://schemas.openxmlformats.org/spreadsheetml/2006/main" count="414" uniqueCount="271">
  <si>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</si>
  <si>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</si>
  <si>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</si>
  <si>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</si>
  <si>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</si>
  <si>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</si>
  <si>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</si>
  <si>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</si>
  <si>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</si>
  <si>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</si>
  <si>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</si>
  <si>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</si>
  <si>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</si>
  <si>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</si>
  <si>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</si>
  <si>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</si>
  <si>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</si>
  <si>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</si>
  <si>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</si>
  <si>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</si>
  <si>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</si>
  <si>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</si>
  <si>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</si>
  <si>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</si>
  <si>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</si>
  <si>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</si>
  <si>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</si>
  <si>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</si>
  <si>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</si>
  <si>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</si>
  <si>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</si>
  <si>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</si>
  <si>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</si>
  <si>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</si>
  <si>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</si>
  <si>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</si>
  <si>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</si>
  <si>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</si>
  <si>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</si>
  <si>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</si>
  <si>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</si>
  <si>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</si>
  <si>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</si>
  <si>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</si>
  <si>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</si>
  <si>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</si>
  <si>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</si>
  <si>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</si>
  <si>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</si>
  <si>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</si>
  <si>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</si>
  <si>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</si>
  <si>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</si>
  <si>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</si>
  <si>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</si>
  <si>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</si>
  <si>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</si>
  <si>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</si>
  <si>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</si>
  <si>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</si>
  <si>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</si>
  <si>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</si>
  <si>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</si>
  <si>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</si>
  <si>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</si>
  <si>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</si>
  <si>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</si>
  <si>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</si>
  <si>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</si>
  <si>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</si>
  <si>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</si>
  <si>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</si>
  <si>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</si>
  <si>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</si>
  <si>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</si>
  <si>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</si>
  <si>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</si>
  <si>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</si>
  <si>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</si>
  <si>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</si>
  <si>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</si>
  <si>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</si>
  <si>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</si>
  <si>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</si>
  <si>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</si>
  <si>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</si>
  <si>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</si>
  <si>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</si>
  <si>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</si>
  <si>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</si>
  <si>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</si>
  <si>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</si>
  <si>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</si>
  <si>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</si>
  <si>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</si>
  <si>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</si>
  <si>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</si>
  <si>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</si>
  <si>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</si>
  <si>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</si>
  <si>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</si>
  <si>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</si>
  <si>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</si>
  <si>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</si>
  <si>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</si>
  <si>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</si>
  <si>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</si>
  <si>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</si>
  <si>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</si>
  <si>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</si>
  <si>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</si>
  <si>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</si>
  <si>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</si>
  <si>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</si>
  <si>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</si>
  <si>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</si>
  <si>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</si>
  <si>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</si>
  <si>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</si>
  <si>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</si>
  <si>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</si>
  <si>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</si>
  <si>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</si>
  <si>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</si>
  <si>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</si>
  <si>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</si>
  <si>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</si>
  <si>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</si>
  <si>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</si>
  <si>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</si>
  <si>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</si>
  <si>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</si>
  <si>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</si>
  <si>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</si>
  <si>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</si>
  <si>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</si>
  <si>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</si>
  <si>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</si>
  <si>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</si>
  <si>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</si>
  <si>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</si>
  <si>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</si>
  <si>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</si>
  <si>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</si>
  <si>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</si>
  <si>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</si>
  <si>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</si>
  <si>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</si>
  <si>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</si>
  <si>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</si>
  <si>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</si>
  <si>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</si>
  <si>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</si>
  <si>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</si>
  <si>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</si>
  <si>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</si>
  <si>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</si>
  <si>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</si>
  <si>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</si>
  <si>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</si>
  <si>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</si>
  <si>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</si>
  <si>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</si>
  <si>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</si>
  <si>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</si>
  <si>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</si>
  <si>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</si>
  <si>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</si>
  <si>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</si>
  <si>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</si>
  <si>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</si>
  <si>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</si>
  <si>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</si>
  <si>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</si>
  <si>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</si>
  <si>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</si>
  <si>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</si>
  <si>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</si>
  <si>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</si>
  <si>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</si>
  <si>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</si>
  <si>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</si>
  <si>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</si>
  <si>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</si>
  <si>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</si>
  <si>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</si>
  <si>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</si>
  <si>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</si>
  <si>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</si>
  <si>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</si>
  <si>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</si>
  <si>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</si>
  <si>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</si>
  <si>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</si>
  <si>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</si>
  <si>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</si>
  <si>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</si>
  <si>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</si>
  <si>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</si>
  <si>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</si>
  <si>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</si>
  <si>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</si>
  <si>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</si>
  <si>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</si>
  <si>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</si>
  <si>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</si>
  <si>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</si>
  <si>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</si>
  <si>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</si>
  <si>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</si>
  <si>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</si>
  <si>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</si>
  <si>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</si>
  <si>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</si>
  <si>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</si>
  <si>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</si>
  <si>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</si>
  <si>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</si>
  <si>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</si>
  <si>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</si>
  <si>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</si>
  <si>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</si>
  <si>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</si>
  <si>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</si>
  <si>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</si>
  <si>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</si>
  <si>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</si>
  <si>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</si>
  <si>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</si>
  <si>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</si>
  <si>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</si>
  <si>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</si>
  <si>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</si>
  <si>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</si>
  <si>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</si>
  <si>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</si>
  <si>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</si>
  <si>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</si>
  <si>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</si>
  <si>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</si>
  <si>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</si>
  <si>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</si>
  <si>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</si>
  <si>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</si>
  <si>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</si>
  <si>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</si>
  <si>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</si>
  <si>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</si>
  <si>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</si>
  <si>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</si>
  <si>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</si>
  <si>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</si>
  <si>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</si>
  <si>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</si>
  <si>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</si>
  <si>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</si>
  <si>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</si>
  <si>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</si>
  <si>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</si>
  <si>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</si>
  <si>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</si>
  <si>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</si>
  <si>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</si>
  <si>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</si>
  <si>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</si>
  <si>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</si>
  <si>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</si>
  <si>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</si>
  <si>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</si>
  <si>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 xml:space="preserve">Ref-Ndertim 2017     </t>
  </si>
  <si>
    <t>L72607407R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</si>
</sst>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67" fontId="174" fillId="61" borderId="0" xfId="215" applyNumberFormat="1" applyFont="1" applyFill="1" applyBorder="1" applyAlignment="1" applyProtection="1">
      <alignment horizontal="right" wrapText="1"/>
    </xf>
    <xf numFmtId="167" fontId="179" fillId="0" borderId="0" xfId="0" applyNumberFormat="1" applyFont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6" workbookViewId="0">
      <selection activeCell="D41" sqref="D41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84">
        <v>158812985</v>
      </c>
      <c r="C10" s="85"/>
      <c r="D10" s="84">
        <v>163708319</v>
      </c>
      <c r="E10" s="51"/>
      <c r="F10" s="82" t="s">
        <v>265</v>
      </c>
    </row>
    <row r="11" spans="1:6">
      <c r="A11" s="63" t="s">
        <v>262</v>
      </c>
      <c r="B11" s="8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/>
      <c r="C14" s="52"/>
      <c r="D14" s="64"/>
      <c r="E14" s="51"/>
      <c r="F14" s="82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84">
        <v>-149811462</v>
      </c>
      <c r="C19" s="52"/>
      <c r="D19" s="84">
        <v>-154175217</v>
      </c>
      <c r="E19" s="51"/>
      <c r="F19" s="42"/>
    </row>
    <row r="20" spans="1:6">
      <c r="A20" s="63" t="s">
        <v>245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84">
        <v>-1584782</v>
      </c>
      <c r="C22" s="52"/>
      <c r="D22" s="84">
        <v>-1343613</v>
      </c>
      <c r="E22" s="51"/>
      <c r="F22" s="42"/>
    </row>
    <row r="23" spans="1:6">
      <c r="A23" s="63" t="s">
        <v>247</v>
      </c>
      <c r="B23" s="84">
        <v>-264658.59399999998</v>
      </c>
      <c r="C23" s="52"/>
      <c r="D23" s="84">
        <v>-224383.37100000001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84">
        <v>3089500</v>
      </c>
      <c r="C25" s="52"/>
      <c r="D25" s="64"/>
      <c r="E25" s="51"/>
      <c r="F25" s="42"/>
    </row>
    <row r="26" spans="1:6">
      <c r="A26" s="45" t="s">
        <v>235</v>
      </c>
      <c r="B26" s="84">
        <v>-8930057</v>
      </c>
      <c r="C26" s="52"/>
      <c r="D26" s="84">
        <v>-4769356</v>
      </c>
      <c r="E26" s="51"/>
      <c r="F26" s="42"/>
    </row>
    <row r="27" spans="1:6">
      <c r="A27" s="45" t="s">
        <v>221</v>
      </c>
      <c r="B27" s="84"/>
      <c r="C27" s="52"/>
      <c r="D27" s="8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84"/>
      <c r="C37" s="52"/>
      <c r="D37" s="64"/>
      <c r="E37" s="51"/>
      <c r="F37" s="42"/>
    </row>
    <row r="38" spans="1:6">
      <c r="A38" s="63" t="s">
        <v>255</v>
      </c>
      <c r="B38" s="84"/>
      <c r="C38" s="52"/>
      <c r="D38" s="64"/>
      <c r="E38" s="51"/>
      <c r="F38" s="42"/>
    </row>
    <row r="39" spans="1:6">
      <c r="A39" s="63" t="s">
        <v>254</v>
      </c>
      <c r="B39" s="84">
        <v>-111198</v>
      </c>
      <c r="C39" s="52"/>
      <c r="D39" s="84">
        <v>-57463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SUM(B10:B41)</f>
        <v>1200327.4059999995</v>
      </c>
      <c r="C42" s="54"/>
      <c r="D42" s="54">
        <f t="shared" ref="D42" si="0">SUM(D10:D41)</f>
        <v>3138286.6289999997</v>
      </c>
      <c r="E42" s="54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f>-(B42*0.15)</f>
        <v>-180049.11089999991</v>
      </c>
      <c r="C44" s="64"/>
      <c r="D44" s="64">
        <f t="shared" ref="D44" si="1">-(D42*0.15)</f>
        <v>-470742.99434999994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1020278.2950999995</v>
      </c>
      <c r="C47" s="58"/>
      <c r="D47" s="67">
        <f>SUM(D42:D46)</f>
        <v>2667543.6346499999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1020278.2950999995</v>
      </c>
      <c r="C57" s="77"/>
      <c r="D57" s="76">
        <f>D47+D55</f>
        <v>2667543.6346499999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German</cp:lastModifiedBy>
  <cp:lastPrinted>2016-10-03T09:59:38Z</cp:lastPrinted>
  <dcterms:created xsi:type="dcterms:W3CDTF">2012-01-19T09:31:29Z</dcterms:created>
  <dcterms:modified xsi:type="dcterms:W3CDTF">2020-08-01T20:47:08Z</dcterms:modified>
</cp:coreProperties>
</file>