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19 Deklarim\Bm Polymer\"/>
    </mc:Choice>
  </mc:AlternateContent>
  <xr:revisionPtr revIDLastSave="0" documentId="8_{07F4CCA9-E5F7-4539-B59B-B6BB8FE3EAA4}" xr6:coauthVersionLast="45" xr6:coauthVersionMax="45" xr10:uidLastSave="{00000000-0000-0000-0000-000000000000}"/>
  <bookViews>
    <workbookView xWindow="-120" yWindow="-120" windowWidth="29040" windowHeight="15840" xr2:uid="{65C762ED-FD41-4A2B-AD4D-30E77C82F10E}"/>
  </bookViews>
  <sheets>
    <sheet name="2.1-Pasqyra e Perform. (nat 2)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 localSheetId="0">#REF!</definedName>
    <definedName name="vDateTime">#REF!</definedName>
    <definedName name="vDiastolic" localSheetId="0">#REF!</definedName>
    <definedName name="vDiastolic">#REF!</definedName>
    <definedName name="vHeartRate" localSheetId="0">#REF!</definedName>
    <definedName name="vHeartRate">#REF!</definedName>
    <definedName name="vSystolic" localSheetId="0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 l="1"/>
  <c r="B53" i="2"/>
  <c r="D52" i="2"/>
  <c r="B52" i="2"/>
  <c r="D51" i="2"/>
  <c r="B51" i="2"/>
  <c r="D50" i="2"/>
  <c r="D55" i="2" s="1"/>
  <c r="B50" i="2"/>
  <c r="B55" i="2" s="1"/>
  <c r="D46" i="2"/>
  <c r="B46" i="2"/>
  <c r="D45" i="2"/>
  <c r="B45" i="2"/>
  <c r="D44" i="2"/>
  <c r="B44" i="2"/>
  <c r="D41" i="2"/>
  <c r="B41" i="2"/>
  <c r="D39" i="2"/>
  <c r="B39" i="2"/>
  <c r="D37" i="2"/>
  <c r="B37" i="2"/>
  <c r="D35" i="2"/>
  <c r="B35" i="2"/>
  <c r="D34" i="2"/>
  <c r="B34" i="2"/>
  <c r="D32" i="2"/>
  <c r="B32" i="2"/>
  <c r="D30" i="2"/>
  <c r="B30" i="2"/>
  <c r="D27" i="2"/>
  <c r="B27" i="2"/>
  <c r="D26" i="2"/>
  <c r="B26" i="2"/>
  <c r="D25" i="2"/>
  <c r="B25" i="2"/>
  <c r="D23" i="2"/>
  <c r="B23" i="2"/>
  <c r="D22" i="2"/>
  <c r="B22" i="2"/>
  <c r="D20" i="2"/>
  <c r="B20" i="2"/>
  <c r="D19" i="2"/>
  <c r="B19" i="2"/>
  <c r="D17" i="2"/>
  <c r="B17" i="2"/>
  <c r="D16" i="2"/>
  <c r="B16" i="2"/>
  <c r="D15" i="2"/>
  <c r="B15" i="2"/>
  <c r="D10" i="2"/>
  <c r="D42" i="2" s="1"/>
  <c r="D47" i="2" s="1"/>
  <c r="D57" i="2" s="1"/>
  <c r="B10" i="2"/>
  <c r="B42" i="2" s="1"/>
  <c r="B47" i="2" s="1"/>
  <c r="A3" i="2"/>
  <c r="A2" i="2"/>
  <c r="B57" i="2" l="1"/>
</calcChain>
</file>

<file path=xl/sharedStrings.xml><?xml version="1.0" encoding="utf-8"?>
<sst xmlns="http://schemas.openxmlformats.org/spreadsheetml/2006/main" count="64" uniqueCount="60">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</sst>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EB1E8B55-3684-48E4-B689-24E8A4D7626B}"/>
    <cellStyle name="Normal" xfId="0" builtinId="0"/>
    <cellStyle name="Normal 21 2" xfId="3" xr:uid="{11C89149-BD35-4509-982D-BD7D41EA7264}"/>
    <cellStyle name="Normal 3 2" xfId="6" xr:uid="{CF789270-D4D0-4C9F-9622-2A99DE0FCE21}"/>
    <cellStyle name="Normal 7" xfId="1" xr:uid="{4BC6D177-EEA1-4603-87D8-4D9A7A18C0EF}"/>
    <cellStyle name="Normal_Albania_-__Income_Statement_September_2009" xfId="4" xr:uid="{A25A6612-E0B7-4C61-B131-E85FA8C6B26C}"/>
    <cellStyle name="Normal_SHEET" xfId="5" xr:uid="{28EAECB3-7AB6-403D-A69F-D8650820F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19/Bilanci%202019%20BM%20POLYMER%20shpk%20mbyllu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/Documents/Bilance%20viti%202014-2018/Bilance%20viti%202018/Alit%20Likollari/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1-Pasqyra e Pozicioni Financiar"/>
      <sheetName val="Centro"/>
      <sheetName val="2.1-Pasqyra e Perform. (nat 2)"/>
      <sheetName val="Bilanci"/>
      <sheetName val="Bl.Biz.Vog"/>
      <sheetName val="Bilanci i mesem 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 xml:space="preserve">Mbetje Plastike </v>
          </cell>
          <cell r="D8" t="str">
            <v>kg</v>
          </cell>
          <cell r="H8">
            <v>42200</v>
          </cell>
          <cell r="I8">
            <v>50</v>
          </cell>
          <cell r="J8">
            <v>2110000</v>
          </cell>
          <cell r="K8">
            <v>42200</v>
          </cell>
          <cell r="L8">
            <v>50</v>
          </cell>
          <cell r="M8">
            <v>2110000</v>
          </cell>
          <cell r="N8">
            <v>42200</v>
          </cell>
          <cell r="O8">
            <v>50</v>
          </cell>
          <cell r="P8">
            <v>2110000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2110000</v>
          </cell>
          <cell r="M21">
            <v>2110000</v>
          </cell>
          <cell r="P21">
            <v>2110000</v>
          </cell>
          <cell r="S21">
            <v>0</v>
          </cell>
          <cell r="V21">
            <v>0</v>
          </cell>
        </row>
        <row r="22">
          <cell r="B22">
            <v>342001</v>
          </cell>
          <cell r="C22" t="str">
            <v>Pet Flak</v>
          </cell>
          <cell r="D22" t="str">
            <v>kg</v>
          </cell>
          <cell r="H22">
            <v>42198</v>
          </cell>
          <cell r="I22">
            <v>0</v>
          </cell>
          <cell r="J22">
            <v>0</v>
          </cell>
          <cell r="K22">
            <v>42198</v>
          </cell>
          <cell r="L22">
            <v>0</v>
          </cell>
          <cell r="M22">
            <v>0</v>
          </cell>
          <cell r="N22">
            <v>42198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Pet Flake</v>
          </cell>
          <cell r="D38" t="str">
            <v>kg</v>
          </cell>
          <cell r="H38">
            <v>22500</v>
          </cell>
          <cell r="I38">
            <v>45.832999999999998</v>
          </cell>
          <cell r="J38">
            <v>1031242.5</v>
          </cell>
          <cell r="K38">
            <v>22500</v>
          </cell>
          <cell r="L38">
            <v>45.832999999999998</v>
          </cell>
          <cell r="M38">
            <v>1031242.5</v>
          </cell>
          <cell r="N38">
            <v>22500</v>
          </cell>
          <cell r="O38">
            <v>45.832999999999998</v>
          </cell>
          <cell r="P38">
            <v>1031242.5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 xml:space="preserve">Mbetje Plastike </v>
          </cell>
          <cell r="D39" t="str">
            <v>kg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351003</v>
          </cell>
          <cell r="C40" t="str">
            <v>Polipropolen granulat blu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1031242.5</v>
          </cell>
          <cell r="M387">
            <v>1031242.5</v>
          </cell>
          <cell r="P387">
            <v>1031242.5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E3" t="str">
            <v>BM-POLYMER shpk</v>
          </cell>
        </row>
        <row r="4">
          <cell r="E4" t="str">
            <v>L73131001G</v>
          </cell>
        </row>
      </sheetData>
      <sheetData sheetId="15"/>
      <sheetData sheetId="16">
        <row r="182">
          <cell r="E182">
            <v>5730484</v>
          </cell>
          <cell r="F182">
            <v>6566721.3300000001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-3184194.17</v>
          </cell>
          <cell r="F188">
            <v>-5125664.7053360296</v>
          </cell>
        </row>
        <row r="189">
          <cell r="E189">
            <v>0</v>
          </cell>
          <cell r="F189">
            <v>0</v>
          </cell>
        </row>
        <row r="192">
          <cell r="E192">
            <v>-312000</v>
          </cell>
          <cell r="F192">
            <v>-300000</v>
          </cell>
        </row>
        <row r="194">
          <cell r="E194">
            <v>-52104</v>
          </cell>
          <cell r="F194">
            <v>-50100</v>
          </cell>
        </row>
        <row r="196">
          <cell r="E196">
            <v>0</v>
          </cell>
          <cell r="F196">
            <v>0</v>
          </cell>
        </row>
        <row r="197">
          <cell r="E197">
            <v>-39198.167499999996</v>
          </cell>
          <cell r="F197">
            <v>-25992.083333333332</v>
          </cell>
        </row>
        <row r="198">
          <cell r="E198">
            <v>-1264436.2083000001</v>
          </cell>
          <cell r="F198">
            <v>-869396.22950000002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0.01</v>
          </cell>
          <cell r="F206">
            <v>10.41</v>
          </cell>
        </row>
        <row r="209">
          <cell r="E209">
            <v>0</v>
          </cell>
          <cell r="F209">
            <v>0</v>
          </cell>
        </row>
        <row r="213">
          <cell r="E213">
            <v>-2.4700000000000002</v>
          </cell>
          <cell r="F213">
            <v>-6.2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44002.549709999985</v>
          </cell>
          <cell r="F221">
            <v>34040.678274594713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724E-9CFF-47B7-8D1A-20B5FF975A44}">
  <sheetPr codeName="Sheet26"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BM-POLYMER shpk</v>
      </c>
    </row>
    <row r="3" spans="1:6" x14ac:dyDescent="0.25">
      <c r="A3" s="4" t="str">
        <f xml:space="preserve"> "NIPT " &amp; [1]Centro!E4</f>
        <v>NIPT L73131001G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f>ROUND([1]Bilanci!E182,0)</f>
        <v>5730484</v>
      </c>
      <c r="C10" s="11"/>
      <c r="D10" s="14">
        <f>+ROUND([1]Bilanci!F182,0)</f>
        <v>6566721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17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18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f>+ROUND([1]Bilanci!E188,0)</f>
        <v>-3184194</v>
      </c>
      <c r="C19" s="11"/>
      <c r="D19" s="14">
        <f>+ROUND([1]Bilanci!F188,0)</f>
        <v>-5125665</v>
      </c>
      <c r="E19" s="10"/>
      <c r="F19" s="3"/>
    </row>
    <row r="20" spans="1:6" x14ac:dyDescent="0.25">
      <c r="A20" s="13" t="s">
        <v>20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f>+ROUND([1]Bilanci!E192,0)</f>
        <v>-312000</v>
      </c>
      <c r="C22" s="11"/>
      <c r="D22" s="14">
        <f>+ROUND([1]Bilanci!F192,0)</f>
        <v>-300000</v>
      </c>
      <c r="E22" s="10"/>
      <c r="F22" s="3"/>
    </row>
    <row r="23" spans="1:6" x14ac:dyDescent="0.25">
      <c r="A23" s="13" t="s">
        <v>23</v>
      </c>
      <c r="B23" s="14">
        <f>+ROUND([1]Bilanci!E194,0)</f>
        <v>-52104</v>
      </c>
      <c r="C23" s="11"/>
      <c r="D23" s="14">
        <f>+ROUND([1]Bilanci!F194,0)</f>
        <v>-50100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26</v>
      </c>
      <c r="B26" s="14">
        <f>+ROUND([1]Bilanci!E197,0)</f>
        <v>-39198</v>
      </c>
      <c r="C26" s="11"/>
      <c r="D26" s="14">
        <f>+ROUND([1]Bilanci!F197,0)</f>
        <v>-25992</v>
      </c>
      <c r="E26" s="10"/>
      <c r="F26" s="3"/>
    </row>
    <row r="27" spans="1:6" x14ac:dyDescent="0.25">
      <c r="A27" s="9" t="s">
        <v>27</v>
      </c>
      <c r="B27" s="14">
        <f>+ROUND([1]Bilanci!E198,0)</f>
        <v>-1264436</v>
      </c>
      <c r="C27" s="11"/>
      <c r="D27" s="14">
        <f>+ROUND([1]Bilanci!F198,0)</f>
        <v>-869396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f>ROUND([1]Bilanci!E204,0)</f>
        <v>0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f>+ROUND([1]Bilanci!E206,0)</f>
        <v>0</v>
      </c>
      <c r="C34" s="11"/>
      <c r="D34" s="14">
        <f>+ROUND([1]Bilanci!F206,0)</f>
        <v>10</v>
      </c>
      <c r="E34" s="10"/>
      <c r="F34" s="3"/>
    </row>
    <row r="35" spans="1:6" x14ac:dyDescent="0.25">
      <c r="A35" s="9" t="s">
        <v>35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f>+ROUND([1]Bilanci!E213,0)</f>
        <v>-2</v>
      </c>
      <c r="C37" s="11"/>
      <c r="D37" s="14">
        <f>+ROUND([1]Bilanci!F213,0)</f>
        <v>-6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42</v>
      </c>
      <c r="B42" s="17">
        <f>SUM(B9:B41)</f>
        <v>878550</v>
      </c>
      <c r="C42" s="18"/>
      <c r="D42" s="17">
        <f>SUM(D9:D41)</f>
        <v>195572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f>ROUND(-[1]Bilanci!E221,0)-1</f>
        <v>-44004</v>
      </c>
      <c r="C44" s="11"/>
      <c r="D44" s="14">
        <f>+ROUND(-[1]Bilanci!F221,0)+1</f>
        <v>-34040</v>
      </c>
      <c r="E44" s="10"/>
      <c r="F44" s="3"/>
    </row>
    <row r="45" spans="1:6" x14ac:dyDescent="0.25">
      <c r="A45" s="13" t="s">
        <v>45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46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47</v>
      </c>
      <c r="B47" s="17">
        <f>SUM(B42:B46)</f>
        <v>834546</v>
      </c>
      <c r="C47" s="18"/>
      <c r="D47" s="17">
        <f>SUM(D42:D46)</f>
        <v>161532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f>+ROUND([1]Bilanci!E241,0)</f>
        <v>0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50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51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52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834546</v>
      </c>
      <c r="C57" s="32"/>
      <c r="D57" s="31">
        <f>D47+D55</f>
        <v>161532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C077-7ECC-47B3-8A2F-D0AB3918604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Saimir Ruçi</dc:creator>
  <cp:lastModifiedBy>Saimir Ruçi</cp:lastModifiedBy>
  <dcterms:created xsi:type="dcterms:W3CDTF">2020-07-21T09:33:02Z</dcterms:created>
  <dcterms:modified xsi:type="dcterms:W3CDTF">2020-07-21T09:33:50Z</dcterms:modified>
</cp:coreProperties>
</file>